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0"/>
  </bookViews>
  <sheets>
    <sheet name="IS" sheetId="1" r:id="rId1"/>
    <sheet name="BS" sheetId="2" r:id="rId2"/>
    <sheet name="Equity" sheetId="3" r:id="rId3"/>
    <sheet name="CF" sheetId="4" r:id="rId4"/>
    <sheet name="InterimNotes" sheetId="5" r:id="rId5"/>
    <sheet name="BursaNotes" sheetId="6" r:id="rId6"/>
    <sheet name="Litigation" sheetId="7" r:id="rId7"/>
  </sheets>
  <definedNames>
    <definedName name="_xlnm.Print_Area" localSheetId="5">'BursaNotes'!$A$1:$I$158</definedName>
    <definedName name="_xlnm.Print_Area" localSheetId="4">'InterimNotes'!$A$1:$I$122</definedName>
    <definedName name="_xlnm.Print_Area" localSheetId="6">'Litigation'!$A$1:$F$44</definedName>
    <definedName name="_xlnm.Print_Titles" localSheetId="5">'BursaNotes'!$1:$5</definedName>
    <definedName name="_xlnm.Print_Titles" localSheetId="4">'InterimNotes'!$1:$5</definedName>
    <definedName name="_xlnm.Print_Titles" localSheetId="6">'Litigation'!$1:$4</definedName>
  </definedNames>
  <calcPr fullCalcOnLoad="1"/>
</workbook>
</file>

<file path=xl/sharedStrings.xml><?xml version="1.0" encoding="utf-8"?>
<sst xmlns="http://schemas.openxmlformats.org/spreadsheetml/2006/main" count="459" uniqueCount="340">
  <si>
    <t>Deferred tax assets</t>
  </si>
  <si>
    <t>Minority interest</t>
  </si>
  <si>
    <t>The valuation of property, plant and equipment has been brought forward without amendment from the previous audited financial statements.</t>
  </si>
  <si>
    <t xml:space="preserve"> </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</si>
  <si>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</si>
  <si>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</si>
  <si>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</si>
  <si>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</si>
  <si>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</si>
  <si>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</si>
  <si>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</si>
  <si>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</si>
  <si>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PRECEDING YEAR  CORRESPONDING PERIOD</t>
  </si>
  <si>
    <t>RM'000</t>
  </si>
  <si>
    <t>Revenue</t>
  </si>
  <si>
    <t>Cost of sales</t>
  </si>
  <si>
    <t>Gross profits</t>
  </si>
  <si>
    <t>Other operating income</t>
  </si>
  <si>
    <t>Other operating expenses</t>
  </si>
  <si>
    <t>Finance costs</t>
  </si>
  <si>
    <t>Attributable to:-</t>
  </si>
  <si>
    <t>Equity holders of the parent</t>
  </si>
  <si>
    <t>-Basic</t>
  </si>
  <si>
    <t>CONDENSED CONSOLIDATED STATEMENT OF CHANGES IN EQUITY</t>
  </si>
  <si>
    <t>Ordinary shares</t>
  </si>
  <si>
    <t>Share premium</t>
  </si>
  <si>
    <t>Total equity</t>
  </si>
  <si>
    <t>RM’000</t>
  </si>
  <si>
    <t>Exchange fluctuation reserves arising from</t>
  </si>
  <si>
    <t xml:space="preserve">  translation of foreign subsidiary company during</t>
  </si>
  <si>
    <t>CONDENSED CONSOLIDATED STATEMENT OF CHANGES IN EQUITY  (Cont')</t>
  </si>
  <si>
    <t>CONDENSED CONSOLIDATED BALANCE SHEET</t>
  </si>
  <si>
    <t>Unaudited</t>
  </si>
  <si>
    <t>Audited</t>
  </si>
  <si>
    <t>As at Preceding Financial Year End</t>
  </si>
  <si>
    <t>Non-Current Assets</t>
  </si>
  <si>
    <t>Property, plant and equipment</t>
  </si>
  <si>
    <t>Software development costs</t>
  </si>
  <si>
    <t>Other investments</t>
  </si>
  <si>
    <t>Current Assets</t>
  </si>
  <si>
    <t>Inventories</t>
  </si>
  <si>
    <t>Trade receivables</t>
  </si>
  <si>
    <t>TOTAL ASSETS</t>
  </si>
  <si>
    <t>EQUITY AND LIABILITIES</t>
  </si>
  <si>
    <t>Non-Current Liabilities</t>
  </si>
  <si>
    <t>Borrowings</t>
  </si>
  <si>
    <t>Deferred tax liabilities</t>
  </si>
  <si>
    <t>Current Liabilities</t>
  </si>
  <si>
    <t>Trade payables</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</si>
  <si>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</si>
  <si>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</si>
  <si>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</si>
  <si>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</si>
  <si>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</si>
  <si>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</si>
  <si>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</si>
  <si>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</si>
  <si>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</si>
  <si>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CASH FLOWS FROM FINANCING ACTIVITIES</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</si>
  <si>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</si>
  <si>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</si>
  <si>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</si>
  <si>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</si>
  <si>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</si>
  <si>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</si>
  <si>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</si>
  <si>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</si>
  <si>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</si>
  <si>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</si>
  <si>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</si>
  <si>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</si>
  <si>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</si>
  <si>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</si>
  <si>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</si>
  <si>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Period</t>
  </si>
  <si>
    <t>Malaysian taxation</t>
  </si>
  <si>
    <t>Deferred taxation</t>
  </si>
  <si>
    <t>Unquoted investments and properties</t>
  </si>
  <si>
    <t>Marketable securities</t>
  </si>
  <si>
    <t>3 months ended</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</si>
  <si>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</si>
  <si>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</si>
  <si>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</si>
  <si>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</si>
  <si>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</si>
  <si>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</si>
  <si>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</si>
  <si>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</si>
  <si>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</si>
  <si>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</si>
  <si>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</si>
  <si>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Total borrowings</t>
  </si>
  <si>
    <t>Off balance sheet financial instruments</t>
  </si>
  <si>
    <t>Exercise period</t>
  </si>
  <si>
    <t>LCC &amp; RL</t>
  </si>
  <si>
    <t>FHB</t>
  </si>
  <si>
    <t>Changes in material litigation</t>
  </si>
  <si>
    <t>Please refer to the Summary of Material Litigation attached for further details.</t>
  </si>
  <si>
    <t>Dividends</t>
  </si>
  <si>
    <t>(a)</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</si>
  <si>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</si>
  <si>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</si>
  <si>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</si>
  <si>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</si>
  <si>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</si>
  <si>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</si>
  <si>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Seasonal and cyclical factors</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</si>
  <si>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</si>
  <si>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</si>
  <si>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</si>
  <si>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</si>
  <si>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</si>
  <si>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</si>
  <si>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</si>
  <si>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</si>
  <si>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</si>
  <si>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</si>
  <si>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</si>
  <si>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</si>
  <si>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</si>
  <si>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</si>
  <si>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</si>
  <si>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</si>
  <si>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</si>
  <si>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contingent liabilities or contingent assets</t>
  </si>
  <si>
    <t xml:space="preserve">       </t>
  </si>
  <si>
    <t>Capital commitments</t>
  </si>
  <si>
    <t>Tax paid</t>
  </si>
  <si>
    <t>Tax refund</t>
  </si>
  <si>
    <t>Interest received</t>
  </si>
  <si>
    <t>Dividend received</t>
  </si>
  <si>
    <t>Interest paid</t>
  </si>
  <si>
    <t>Profit / (Loss) before tax</t>
  </si>
  <si>
    <t>Changes in the composition of the group</t>
  </si>
  <si>
    <t>Saved as disclosed above, there were no other changes on contingent liabilities or contingent assets of the Group.</t>
  </si>
  <si>
    <t>Other receivables, deposits and prepayments</t>
  </si>
  <si>
    <t>Other payables, deposits and accruals</t>
  </si>
  <si>
    <t>Total Sales</t>
  </si>
  <si>
    <t>- origination and reversal of temporary differences</t>
  </si>
  <si>
    <t>RM'm</t>
  </si>
  <si>
    <t>FORMIS RESOURCES BERHAD</t>
  </si>
  <si>
    <t>A.</t>
  </si>
  <si>
    <t>MATERIAL LITIGATION AGAINST THE GROUP</t>
  </si>
  <si>
    <t>No.</t>
  </si>
  <si>
    <t>Parties to the Suit</t>
  </si>
  <si>
    <t>Case / Summons No.</t>
  </si>
  <si>
    <t>Court</t>
  </si>
  <si>
    <t>Latest Status</t>
  </si>
  <si>
    <t>Nik Roseli Mahmood  vs. 1. Man Yau Holdings Berhad  2.  Malaysian International Merchant Bankers</t>
  </si>
  <si>
    <t>Suit No. S4-23-124-2001</t>
  </si>
  <si>
    <t xml:space="preserve">In the meantime, a bankruptcy search on the plaintiff has revealed that he has been made a bankrupt on 25 August 2004.  </t>
  </si>
  <si>
    <t>As such, the above suit will not be able to proceed unless leave is obtained from the Insolvency Officer. To date, we have not received any such notice.</t>
  </si>
  <si>
    <t>B.</t>
  </si>
  <si>
    <t>MATERIAL LITIGATION FOR THE GROUP</t>
  </si>
  <si>
    <t>Continuous Network Advisers Sdn. Bhd. vs. PCI Solutions (M) Sdn. Bhd. (Formerly known as CY Computer &amp; Software House (M) Sdn. Bhd.)</t>
  </si>
  <si>
    <t>Suit No. D8-22-1604-2003</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</si>
  <si>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</si>
  <si>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</si>
  <si>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</si>
  <si>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</si>
  <si>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</si>
  <si>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</si>
  <si>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</si>
  <si>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High Court</t>
  </si>
  <si>
    <t xml:space="preserve">Kuala Lumpur </t>
  </si>
  <si>
    <t>(i)</t>
  </si>
  <si>
    <t>(ii)</t>
  </si>
  <si>
    <t>Other receivables</t>
  </si>
  <si>
    <t>30.06.2008</t>
  </si>
  <si>
    <t>FOR THE FINANCIAL PERIOD ENDED 30 JUNE 2008</t>
  </si>
  <si>
    <t>Balance as at 1 April 2008</t>
  </si>
  <si>
    <t xml:space="preserve">  the financial period</t>
  </si>
  <si>
    <t>Balance as at 30 June 2008</t>
  </si>
  <si>
    <t xml:space="preserve">*  Cash and cash equivalents at the beginning and end of the financial period are net of deposits pledged </t>
  </si>
  <si>
    <t xml:space="preserve"> Year-To-Date</t>
  </si>
  <si>
    <t>Tax expense</t>
  </si>
  <si>
    <t>No dividends have been recommended during the financial period under review.</t>
  </si>
  <si>
    <t>Net profit for the financial period</t>
  </si>
  <si>
    <t>Placement of fixed deposits pledged</t>
  </si>
  <si>
    <t xml:space="preserve">Current </t>
  </si>
  <si>
    <t>Investment property</t>
  </si>
  <si>
    <t>Goodwill</t>
  </si>
  <si>
    <t>Assets of disposal groups classified as held for sale</t>
  </si>
  <si>
    <t>Equity attributable to equity holders of the Company</t>
  </si>
  <si>
    <t>Share capital</t>
  </si>
  <si>
    <t>Other reserves</t>
  </si>
  <si>
    <t>Retained earnings</t>
  </si>
  <si>
    <t>TOTAL EQUITY</t>
  </si>
  <si>
    <t>Liabilities of disposal groups classified as held for sale</t>
  </si>
  <si>
    <t>TOTAL LIABILITIES</t>
  </si>
  <si>
    <t>&lt;------------------ Attributable to equity holders of the Company ----------------&gt;</t>
  </si>
  <si>
    <t>Exchange translation reserve</t>
  </si>
  <si>
    <t>Interest received from overdue accounts</t>
  </si>
  <si>
    <t>Qualification of independent auditors' report on preceding annual audited financial statements</t>
  </si>
  <si>
    <t>- to leasing party for leasing facilities to a subsidiary</t>
  </si>
  <si>
    <t xml:space="preserve">Details of disposal of quoted investments were as follows: </t>
  </si>
  <si>
    <t xml:space="preserve">Short term bank borrowings </t>
  </si>
  <si>
    <t xml:space="preserve"> - unsecured</t>
  </si>
  <si>
    <t xml:space="preserve"> - secured</t>
  </si>
  <si>
    <t>Long term bank borrowings</t>
  </si>
  <si>
    <t xml:space="preserve"> -  secured</t>
  </si>
  <si>
    <t>All borrowings are denominated in Ringgit Malaysia.</t>
  </si>
  <si>
    <t>Put Option</t>
  </si>
  <si>
    <t>No. of shares outstanding</t>
  </si>
  <si>
    <t>under the options</t>
  </si>
  <si>
    <t>Both LCC &amp; RL shall only be entitled to exercise the put option at any time in an event of a change in certain substantial shareholders of Perduren (M) Berhad, the former ultimate holding company.</t>
  </si>
  <si>
    <t>Call Option</t>
  </si>
  <si>
    <t>Option exercisable by</t>
  </si>
  <si>
    <t>Hire purchase and lease creditors</t>
  </si>
  <si>
    <t>Kuala Lumpur</t>
  </si>
  <si>
    <t>Suit No. : S2-22-622-2008</t>
  </si>
  <si>
    <t xml:space="preserve">Sierra Atlantic Sdn Bhd vs </t>
  </si>
  <si>
    <t>Com-Line Systems Sdn Bhd</t>
  </si>
  <si>
    <t>Company Winding Up No.</t>
  </si>
  <si>
    <t>D2-28-105-2004</t>
  </si>
  <si>
    <t>30.06.2009</t>
  </si>
  <si>
    <t>31.03.2009</t>
  </si>
  <si>
    <t>Current tax assets</t>
  </si>
  <si>
    <t>Current tax payables</t>
  </si>
  <si>
    <t>FOR THE FINANCIAL PERIOD ENDED 30 JUNE 2009</t>
  </si>
  <si>
    <t>AS AT 30 JUNE 2009</t>
  </si>
  <si>
    <t>Three Months Financial Period Ended 30 June 2009</t>
  </si>
  <si>
    <t>There Months Financial Period Ended 30 June 2008</t>
  </si>
  <si>
    <t>Balance as at 1 April 2009</t>
  </si>
  <si>
    <t>Balance as at 30 June 2009</t>
  </si>
  <si>
    <t>Profit before tax</t>
  </si>
  <si>
    <t>Profit for the financial period</t>
  </si>
  <si>
    <t>Cash and cash equivalents at 1 April 2009/2008*</t>
  </si>
  <si>
    <t>Cash and cash equivalents at 30 June 2009/2008*</t>
  </si>
  <si>
    <t>For the First Quarter Ended 30 June 2009</t>
  </si>
  <si>
    <t>31.3.2009</t>
  </si>
  <si>
    <t>Current period taxation</t>
  </si>
  <si>
    <t>Prior period taxation</t>
  </si>
  <si>
    <t>As at 30 June 2009, the quoted investments included in other investments are as follows: -</t>
  </si>
  <si>
    <t>The Group's bank borrowings as at 30 June 2009 are as follows:</t>
  </si>
  <si>
    <t>As at 30 June 2009, the status of the call and put options between FHB and  LCC &amp; RL in relation to the balance 10% shares in DGB are as follows: -</t>
  </si>
  <si>
    <t>Profit after tax and minority interests (RM'000)</t>
  </si>
  <si>
    <t>Basic profit per ordinary share (sen)</t>
  </si>
  <si>
    <t>The interim financial statements should be read in conjunction with the audited financial statements for the financial year ended 31 March 2009.  The explanatory notes attached to the interim financial statements provide an explanation of events and transactions that are significant to an understanding of the changes in the financial position and performance of the Group since the previous financial year ended 31 March 2009.</t>
  </si>
  <si>
    <t>The significant accounting policies adopted are consistent with those of the audited financial statements for the financial year ended 31 March 2009.</t>
  </si>
  <si>
    <t>The independent auditors' report on the annual audited financial statements for the financial year ended 31 March 2009 was not qualified.</t>
  </si>
  <si>
    <t>There were no material events subsequent to the end of the current financial period under review.</t>
  </si>
  <si>
    <t>There were no material changes in estimates of amounts reported in prior financial years. Thus, there is no material effect in the financial statements of the current financial period under review.</t>
  </si>
  <si>
    <t>There were no capital commitments during the current financial period under review.</t>
  </si>
  <si>
    <t>Operating profit before working capital changes</t>
  </si>
  <si>
    <t>Net cash  (used in) / generated from operations</t>
  </si>
  <si>
    <t>Net cash (used in) / from operating activities</t>
  </si>
  <si>
    <t>Net cash used in investing activities</t>
  </si>
  <si>
    <t>Drawndown from / (Repayment to) financial institutions</t>
  </si>
  <si>
    <t>Net cash from / (used in) financing activities</t>
  </si>
  <si>
    <t>Net increase in cash and cash equivalents</t>
  </si>
  <si>
    <t>Inventories written off and allowance for obsolete inventories amounting to RM2.6 million.</t>
  </si>
  <si>
    <t>Provision for employee relation expenses amounting to RM3.4 million</t>
  </si>
  <si>
    <t>(iii)</t>
  </si>
  <si>
    <t>Impairment of goodwill of RM1.0 million.</t>
  </si>
  <si>
    <t>Loss on disposal</t>
  </si>
  <si>
    <t>Earnings per ordinary share</t>
  </si>
  <si>
    <t>(The Condensed Consolidated Balance Sheet should be read in conjunction with the Annual Audited Financial Statements for the financial year ended 31 March 2009.)</t>
  </si>
  <si>
    <t>(The Condensed Consolidated Income Statement should be read in conjunction with the Annual Audited Financial Statements for the financial year ended 31 March 2009.)</t>
  </si>
  <si>
    <t>(The Condensed Consolidated Statement of Changes in Equity should be read in conjunction with the Annual Audited Financial Statements for the financial year ended 31 March 2009.)</t>
  </si>
  <si>
    <t>&lt;------------------------ Non-distributable -------------------------&gt;</t>
  </si>
  <si>
    <t xml:space="preserve">Distributable </t>
  </si>
  <si>
    <t>Irredeemable Cumulative Convertible Preference Shares ("ICPS")</t>
  </si>
  <si>
    <t>(The Condensed Consolidated Cash Flow Statement should be read in conjunction with the Annual Audited Financial Statements for the financial year ended 31 March 2009.)</t>
  </si>
  <si>
    <t>No dividend has been paid in the current financial period under review.</t>
  </si>
  <si>
    <t>The business of the Group was not affected by any significant seasonal and cyclical factors during the current financial period under review.</t>
  </si>
  <si>
    <t>Saved as disclosed in note 2 and note 6 of this report, there were no items affecting the assets, liabilities, equity, net income, or cash flows that are unusual because of their nature, size, or incidence during the current financial period under review.</t>
  </si>
  <si>
    <t>For financial</t>
  </si>
  <si>
    <t>periods</t>
  </si>
  <si>
    <t xml:space="preserve"> beginning</t>
  </si>
  <si>
    <t>on or after</t>
  </si>
  <si>
    <t>FRS 4</t>
  </si>
  <si>
    <t xml:space="preserve">Insurance Contracts </t>
  </si>
  <si>
    <t>1 January 2010</t>
  </si>
  <si>
    <t>FRS 7</t>
  </si>
  <si>
    <t>Financial Instruments : Disclosures</t>
  </si>
  <si>
    <t>FRS 8</t>
  </si>
  <si>
    <t xml:space="preserve">Operating Segments </t>
  </si>
  <si>
    <t>1 July 2009</t>
  </si>
  <si>
    <t>FRS 139</t>
  </si>
  <si>
    <t>Financial Instruments : Recognition and Measurement</t>
  </si>
  <si>
    <t>IC Interpretation 9</t>
  </si>
  <si>
    <t>Reassessment of Embedded Derivatives</t>
  </si>
  <si>
    <t>IC Interpretation 10</t>
  </si>
  <si>
    <t>Interim Financial Reporting and Impairment</t>
  </si>
  <si>
    <t>FRS 123</t>
  </si>
  <si>
    <t>Borrowing Costs</t>
  </si>
  <si>
    <t xml:space="preserve">There were no changes in the composition of the Group during the current financial period under review. </t>
  </si>
  <si>
    <t>CURRENT PERIOD-TO-DATE</t>
  </si>
  <si>
    <t>Earnings per ordinary share (sen)</t>
  </si>
  <si>
    <t>ASSETS</t>
  </si>
  <si>
    <t>As at End of Current Financial Quarter</t>
  </si>
  <si>
    <t>Cash and cash equivalents</t>
  </si>
  <si>
    <t>Amendments to FRS 1 and FRS 127</t>
  </si>
  <si>
    <t>First-time Adoption of Financial Reporting Standards and Consolidated and Separate Financial Statements: Cost of an Investment in a Subsidiary, Jointly Controlled Entity or Associate</t>
  </si>
  <si>
    <t>Amendments to FRS 2</t>
  </si>
  <si>
    <t>Share-based Payment: Vesting Conditions and Cancellations</t>
  </si>
  <si>
    <t>IC Interpretation 11</t>
  </si>
  <si>
    <t>IC Interpretation 13</t>
  </si>
  <si>
    <t>IC Interpretation 14</t>
  </si>
  <si>
    <t>FRS 2 - Group and Treasury Share Transactions</t>
  </si>
  <si>
    <t>Customer Loyalty Programmes</t>
  </si>
  <si>
    <t>FRS 119 - The Limit on a Defined Benefit Asset, Minimum Funding Requirements and their Interaction</t>
  </si>
  <si>
    <t>The followings Amendments to FRSs, new FRSs and IC Interpretations have been issued as at the date of this report but are not yet effective and hence are not adopted by the Group:-</t>
  </si>
  <si>
    <t>By virtue of the exemption provided under Paragraph 44AB of FRS 7 and Paragraph 103AB of FRS 139, the impact of applying FRS 7 and FRS 139 on its financial statements upon first adoption of these standards as required by Paragraph 30(b) of FRS 108 is not disclosed.</t>
  </si>
  <si>
    <t>There were no issuance, cancellation, repurchase, resale and repayment of debt securities of the Group and equity securities of the Company as at the date of this report.</t>
  </si>
  <si>
    <t>Corporate Guarantee granted by the following Company for the current quarter under review is as follows:-</t>
  </si>
  <si>
    <t>Corporate Guarantee cancelled by the following Company for the current quarter under review is as follows:-</t>
  </si>
  <si>
    <t xml:space="preserve">The Group posted a revenue of RM84.7 million in the current quarter under review, a decrease of approximately 17.0% from RM102.0 million in the corresponding quarter of the preceding financial year. </t>
  </si>
  <si>
    <t>The Group's effective tax rate for the current financial quarter is higher than the statutory tax rate as profits of certain subsidiaries cannot be set-off against losses of other subsidiaries for tax purposes as these subsidiaries are not able to satisfy the conditions for group relief and certain expenses were disallowed for tax deductions.</t>
  </si>
  <si>
    <t>A Sale and Purchase Agreement (S&amp;P) dated 29th September 2008 has been entered to dispose a 31 storey office building complex and a bungalow house for RM70,500,000. Pursuant to a Rescue Cum Restructuring Scheme undertaken by the Company in year 2001, the proceed from the sale of these properties is to be utilised to settle the outstanding bank borrowings of certain subsidiaries of the Group with no further recourse against any of the companies in the event of shortfall. Thus, the remaining of term loan will be waived by bank upon the completion of the sale transaction.</t>
  </si>
  <si>
    <t>Period-to-Date</t>
  </si>
  <si>
    <t>There were no other corporate proposals announced or outstanding as at the date of this report.</t>
  </si>
  <si>
    <t>Basic earnings per ordinary share</t>
  </si>
  <si>
    <t>Basic earnings per ordinary share for the financial period under review is calculated based on the Group's profit after tax and minority interests divided by the weighted average ("WA") number of ordinary shares in issue during the financial period.</t>
  </si>
  <si>
    <t>Current period-to-date</t>
  </si>
  <si>
    <t>Fully diluted earnings per ordinary share</t>
  </si>
  <si>
    <t>The Group has no potential ordinary shares in issue as at 30 June 2009 and therefore, diluted earnings per share have not been presented.</t>
  </si>
  <si>
    <t>The Share Sale Agreement ("SSA") dated 19th June 2008 entered into by the Company to dispose off its wholly-owned subsidiary, Dynamic Concept Resources Sdn Bhd has yet to be completed as at the date of this report.</t>
  </si>
  <si>
    <t xml:space="preserve">The Group plans to first adopt the above Amendments to FRS, new FRSs and IC Interpretations for the financial year ending 31 March 2011 except for FRS 4, Amendments to FRS 2, IC Interpretations 9, 11, 13 and 14 which are not relevant to the Group's operations. The Group does not expect any material financial impact arising from the adoption of these standards in the future.  </t>
  </si>
  <si>
    <t>The Board of Directors expects the performance for the Group for the next financial quarter to remain satisfactory.</t>
  </si>
  <si>
    <t>Compared to the results against the preceding quarter, the group's performance for the current quarter under review has improved from a loss before tax of RM4.5 million to a profit before tax of RM4.8 million. This is due to higher other operating expenses in the preceding quarter which is mainly attributable by:-</t>
  </si>
  <si>
    <t>The sale of these properties has not been accounted for in the financial statements as at the date of this report. This is due to a request of extension of time by the purchaser to complete the purchase.</t>
  </si>
  <si>
    <t>FHB shall only be entitled to exercise the call option in respect of not more than 63,000 ordinary shares in DGB at any one calendar year commencing from the first anniversary date of the Share Sale and Option Agreement.</t>
  </si>
  <si>
    <t>The Group achieved a profit before tax of RM4.8 million for the current quarter under review, a decrease of approximately 36.7% from RM7.6 million in the corresponding quarter in the preceding financial year. This is mainly due to lower billing with a 1.7% decrease in gross margin if compared to the corresponding quarter in the preceding financial year.</t>
  </si>
  <si>
    <t>SUMMARY OF STATUS OF LEGAL CLAIMS AS AT 27 AUGUST 2009</t>
  </si>
  <si>
    <t>Noordin bin Awang vs. Man Yau Plastics Factory (Malaysia) Sendirian Berhad (“MYPF”)</t>
  </si>
  <si>
    <t>Suit No.9/4-535/08</t>
  </si>
  <si>
    <t>Penang Industrial Court</t>
  </si>
  <si>
    <t>On 6 August 2009, the case was taken off as the Chairman of the Industrial Court had been appointed as a Judicial Commissioner of the High Court of Malaya. The hearing date on 5 October 2009 remains as fixed for hearing.</t>
  </si>
  <si>
    <t xml:space="preserve">Plaintiff is claiming unspecified general and special damages for defamation. The 2nd Defendant’s application to strike out the case has been dismissed by the Senior Assistant Registrar. The 2nd Defendant’s has appealed against the said decision. The Court has on 7 March 2005 dismissed the said appeal. The parties are currently waiting for the Court to set a date for case management.  </t>
  </si>
  <si>
    <t>On 15 June 2009, the case was fixed for next case management on 10 September 2009 to enable parties to resolve the documents and issues.</t>
  </si>
  <si>
    <t>On 10 February 2009, the matter was postponed to a date to be determined later as informed by the Deputy Registrar.</t>
  </si>
  <si>
    <t>Com-Line Systems Sdn. Bhd. (“CLS”) vs. Xybase Sdn. Bhd. (“Xybase”)</t>
  </si>
  <si>
    <t>Suit No. S4-52-3507-2008</t>
  </si>
  <si>
    <t xml:space="preserve">Shah Alam </t>
  </si>
  <si>
    <t>Sessions Court</t>
  </si>
  <si>
    <t>On 22 May 2009, the matter was rescheduled for mention on 17 August 2009 pending the disposal of Xybase’s application to transfer the Sessions Court suit to the High Court on the basis that Xybase’s counter-claim amounting to RM291,500.00 had exceeded the jurisdiction of the Sessions Court. On 17 August 2009, the matter has been re-fixed for mention on 3 September 2009 pending the High Court order to transfer the suit to the High Court.</t>
  </si>
  <si>
    <t>Suit No. MT5-24-570-2009</t>
  </si>
  <si>
    <t>On 29 May 2009, the application to transfer had been postponed to 26 June 2009 and subsequently adjourned again to 12 August 2009. On 12 August 2009, the matter has been fixed for mention on 28 August 2009 for parties to resolve the issue of transfer.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</si>
</sst>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_-* #,##0_-;\-* #,##0_-;_-* &quot;-&quot;??_-;_-@_-"/>
    <numFmt numFmtId="181" formatCode="_(* #,##0.0_);_(* \(#,##0.0\);_(* &quot;-&quot;??_);_(@_)"/>
    <numFmt numFmtId="182" formatCode="#,##0.0_);[Red]\(#,##0.0\)"/>
    <numFmt numFmtId="183" formatCode="[$-409]dddd\,\ mmmm\ dd\,\ yyyy"/>
    <numFmt numFmtId="184" formatCode="[$-409]d/mmm/yy;@"/>
    <numFmt numFmtId="185" formatCode="[$-809]d\ mmmm\ yyyy;@"/>
    <numFmt numFmtId="186" formatCode="_(* #,##0.000_);_(* \(#,##0.000\);_(* &quot;-&quot;???_);_(@_)"/>
    <numFmt numFmtId="187" formatCode="#,##0.0;[Red]\-#,##0.0"/>
    <numFmt numFmtId="188" formatCode="#,##0.000;[Red]\-#,##0.000"/>
  </numFmts>
  <fonts count="16">
    <font>
      <sz val="10"/>
      <name val="Arial"/>
      <family val="0"/>
    </font>
    <font>
      <sz val="12"/>
      <name val="Times New Roman"/>
      <family val="1"/>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
      <b/>
      <sz val="10"/>
      <name val="Arial"/>
      <family val="2"/>
    </font>
    <font>
      <b/>
      <sz val="9"/>
      <name val="Arial"/>
      <family val="2"/>
    </font>
    <font>
      <sz val="9"/>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38" fontId="3" fillId="0" borderId="0" xfId="0" applyFont="1" applyAlignment="1">
      <alignment/>
    </xf>
    <xf numFmtId="38" fontId="3" fillId="0" borderId="0" xfId="0" applyFont="1" applyFill="1" applyAlignment="1">
      <alignment/>
    </xf>
    <xf numFmtId="38" fontId="3" fillId="0" borderId="0" xfId="0" applyFont="1" applyAlignment="1">
      <alignment/>
    </xf>
    <xf numFmtId="38" fontId="1" fillId="0" borderId="0" xfId="0" applyAlignment="1">
      <alignment/>
    </xf>
    <xf numFmtId="38" fontId="3" fillId="0" borderId="0" xfId="0" applyFont="1" applyFill="1" applyAlignment="1">
      <alignment/>
    </xf>
    <xf numFmtId="38" fontId="3" fillId="0" borderId="0" xfId="0" applyFont="1" applyAlignment="1">
      <alignment horizontal="center"/>
    </xf>
    <xf numFmtId="38" fontId="3" fillId="0" borderId="0" xfId="0" applyFont="1" applyAlignment="1">
      <alignment horizontal="center" wrapText="1"/>
    </xf>
    <xf numFmtId="38" fontId="3" fillId="0" borderId="0" xfId="0" applyFont="1" applyFill="1" applyAlignment="1">
      <alignment horizontal="center" wrapText="1"/>
    </xf>
    <xf numFmtId="38" fontId="3" fillId="0" borderId="0" xfId="0" applyFont="1" applyFill="1" applyAlignment="1">
      <alignment horizontal="center"/>
    </xf>
    <xf numFmtId="38" fontId="4" fillId="0" borderId="0" xfId="0" applyFont="1" applyAlignment="1">
      <alignment/>
    </xf>
    <xf numFmtId="38" fontId="4" fillId="0" borderId="0" xfId="0" applyFont="1" applyFill="1" applyAlignment="1">
      <alignment/>
    </xf>
    <xf numFmtId="38" fontId="4" fillId="0" borderId="0" xfId="0" applyFont="1" applyFill="1" applyAlignment="1">
      <alignment horizontal="center"/>
    </xf>
    <xf numFmtId="38" fontId="4" fillId="0" borderId="0" xfId="0" applyFont="1" applyAlignment="1">
      <alignment vertical="top"/>
    </xf>
    <xf numFmtId="172" fontId="4" fillId="0" borderId="0" xfId="15" applyNumberFormat="1" applyFont="1" applyAlignment="1">
      <alignment horizontal="right" vertical="top"/>
    </xf>
    <xf numFmtId="172" fontId="4" fillId="0" borderId="0" xfId="15" applyNumberFormat="1" applyFont="1" applyFill="1" applyAlignment="1">
      <alignment horizontal="right" vertical="top"/>
    </xf>
    <xf numFmtId="172" fontId="4" fillId="0" borderId="0" xfId="15" applyNumberFormat="1" applyFont="1" applyFill="1" applyAlignment="1">
      <alignment horizontal="right" vertical="top" wrapText="1"/>
    </xf>
    <xf numFmtId="38" fontId="4" fillId="0" borderId="0" xfId="0" applyFont="1" applyFill="1" applyAlignment="1">
      <alignment vertical="top"/>
    </xf>
    <xf numFmtId="172" fontId="4" fillId="0" borderId="1" xfId="15" applyNumberFormat="1" applyFont="1" applyFill="1" applyBorder="1" applyAlignment="1">
      <alignment horizontal="right" vertical="top"/>
    </xf>
    <xf numFmtId="172" fontId="4" fillId="0" borderId="2" xfId="15" applyNumberFormat="1" applyFont="1" applyFill="1" applyBorder="1" applyAlignment="1">
      <alignment horizontal="right" vertical="top" wrapText="1"/>
    </xf>
    <xf numFmtId="3" fontId="1" fillId="0" borderId="0" xfId="0" applyNumberFormat="1" applyAlignment="1">
      <alignment/>
    </xf>
    <xf numFmtId="172" fontId="4" fillId="0" borderId="1" xfId="15" applyNumberFormat="1" applyFont="1" applyFill="1" applyBorder="1" applyAlignment="1">
      <alignment horizontal="right" vertical="top" wrapText="1"/>
    </xf>
    <xf numFmtId="38" fontId="4" fillId="0" borderId="0" xfId="0" applyFont="1" applyAlignment="1">
      <alignment/>
    </xf>
    <xf numFmtId="172" fontId="4" fillId="0" borderId="0" xfId="15" applyNumberFormat="1" applyFont="1" applyFill="1" applyAlignment="1">
      <alignment horizontal="right"/>
    </xf>
    <xf numFmtId="38" fontId="1" fillId="0" borderId="0" xfId="0" applyAlignment="1">
      <alignment/>
    </xf>
    <xf numFmtId="172" fontId="4" fillId="0" borderId="3" xfId="15" applyNumberFormat="1" applyFont="1" applyFill="1" applyBorder="1" applyAlignment="1">
      <alignment horizontal="right" vertical="top" wrapText="1"/>
    </xf>
    <xf numFmtId="172" fontId="4" fillId="0" borderId="4" xfId="15" applyNumberFormat="1" applyFont="1" applyFill="1" applyBorder="1" applyAlignment="1">
      <alignment horizontal="right"/>
    </xf>
    <xf numFmtId="172" fontId="4" fillId="0" borderId="0" xfId="15" applyNumberFormat="1" applyFont="1" applyFill="1" applyBorder="1" applyAlignment="1">
      <alignment horizontal="right" vertical="top"/>
    </xf>
    <xf numFmtId="172" fontId="4" fillId="0" borderId="1" xfId="15" applyNumberFormat="1" applyFont="1" applyFill="1" applyBorder="1" applyAlignment="1">
      <alignment horizontal="left" vertical="top"/>
    </xf>
    <xf numFmtId="172" fontId="4" fillId="0" borderId="5" xfId="15" applyNumberFormat="1" applyFont="1" applyFill="1" applyBorder="1" applyAlignment="1">
      <alignment horizontal="right"/>
    </xf>
    <xf numFmtId="43" fontId="4" fillId="0" borderId="0" xfId="15" applyFont="1" applyFill="1" applyAlignment="1">
      <alignment horizontal="right" vertical="top"/>
    </xf>
    <xf numFmtId="172" fontId="4" fillId="0" borderId="0" xfId="15" applyNumberFormat="1" applyFont="1" applyFill="1" applyAlignment="1">
      <alignment vertical="top"/>
    </xf>
    <xf numFmtId="172" fontId="4" fillId="0" borderId="4" xfId="15" applyNumberFormat="1" applyFont="1" applyFill="1" applyBorder="1" applyAlignment="1">
      <alignment horizontal="center" vertical="top"/>
    </xf>
    <xf numFmtId="38" fontId="4" fillId="0" borderId="6" xfId="0" applyFont="1" applyBorder="1" applyAlignment="1">
      <alignment vertical="top"/>
    </xf>
    <xf numFmtId="38" fontId="4" fillId="0" borderId="6" xfId="0" applyFont="1" applyFill="1" applyBorder="1" applyAlignment="1">
      <alignment vertical="top"/>
    </xf>
    <xf numFmtId="38" fontId="4" fillId="0" borderId="0" xfId="0" applyFont="1" applyBorder="1" applyAlignment="1">
      <alignment vertical="top"/>
    </xf>
    <xf numFmtId="38" fontId="4" fillId="0" borderId="0" xfId="0" applyFont="1" applyFill="1" applyBorder="1" applyAlignment="1">
      <alignment vertical="top"/>
    </xf>
    <xf numFmtId="38" fontId="5" fillId="0" borderId="0" xfId="0" applyFont="1" applyAlignment="1">
      <alignment horizontal="justify" vertical="top" wrapText="1"/>
    </xf>
    <xf numFmtId="38" fontId="1" fillId="0" borderId="0" xfId="0" applyFill="1" applyAlignment="1">
      <alignment/>
    </xf>
    <xf numFmtId="38" fontId="3" fillId="0" borderId="0" xfId="0" applyFont="1" applyFill="1" applyAlignment="1">
      <alignment horizontal="left"/>
    </xf>
    <xf numFmtId="38" fontId="2" fillId="0" borderId="0" xfId="0" applyFont="1" applyAlignment="1">
      <alignment wrapText="1"/>
    </xf>
    <xf numFmtId="38" fontId="4" fillId="0" borderId="0" xfId="0" applyFont="1" applyAlignment="1">
      <alignment/>
    </xf>
    <xf numFmtId="38" fontId="3" fillId="0" borderId="0" xfId="0" applyFont="1" applyAlignment="1">
      <alignment wrapText="1"/>
    </xf>
    <xf numFmtId="38" fontId="3" fillId="0" borderId="0" xfId="0" applyFont="1" applyBorder="1" applyAlignment="1">
      <alignment horizontal="center" wrapText="1"/>
    </xf>
    <xf numFmtId="38" fontId="3" fillId="0" borderId="0" xfId="0" applyFont="1" applyFill="1" applyBorder="1" applyAlignment="1">
      <alignment horizontal="center" wrapText="1"/>
    </xf>
    <xf numFmtId="38" fontId="3" fillId="0" borderId="0" xfId="0" applyFont="1" applyAlignment="1">
      <alignment horizontal="center" vertical="top"/>
    </xf>
    <xf numFmtId="38" fontId="3" fillId="0" borderId="0" xfId="0" applyFont="1" applyAlignment="1">
      <alignment horizontal="center" vertical="top" wrapText="1"/>
    </xf>
    <xf numFmtId="38" fontId="3" fillId="0" borderId="0" xfId="0" applyFont="1" applyBorder="1" applyAlignment="1">
      <alignment horizontal="center" vertical="top"/>
    </xf>
    <xf numFmtId="38" fontId="6" fillId="0" borderId="0" xfId="0" applyFont="1" applyAlignment="1">
      <alignment/>
    </xf>
    <xf numFmtId="172" fontId="4" fillId="0" borderId="0" xfId="15" applyNumberFormat="1" applyFont="1" applyAlignment="1">
      <alignment vertical="top"/>
    </xf>
    <xf numFmtId="172" fontId="4" fillId="0" borderId="0" xfId="15" applyNumberFormat="1" applyFont="1" applyAlignment="1">
      <alignment vertical="top" wrapText="1"/>
    </xf>
    <xf numFmtId="172" fontId="4" fillId="0" borderId="0" xfId="15" applyNumberFormat="1" applyFont="1" applyBorder="1" applyAlignment="1">
      <alignment vertical="top"/>
    </xf>
    <xf numFmtId="172" fontId="4" fillId="0" borderId="0" xfId="15" applyNumberFormat="1" applyFont="1" applyFill="1" applyAlignment="1">
      <alignment vertical="top" wrapText="1"/>
    </xf>
    <xf numFmtId="172" fontId="4" fillId="0" borderId="0" xfId="15" applyNumberFormat="1" applyFont="1" applyFill="1" applyBorder="1" applyAlignment="1">
      <alignment vertical="top"/>
    </xf>
    <xf numFmtId="38" fontId="4" fillId="0" borderId="0" xfId="0" applyFont="1" applyFill="1" applyAlignment="1">
      <alignment/>
    </xf>
    <xf numFmtId="172" fontId="4" fillId="0" borderId="0" xfId="15" applyNumberFormat="1" applyFont="1" applyFill="1" applyBorder="1" applyAlignment="1">
      <alignment vertical="top" wrapText="1"/>
    </xf>
    <xf numFmtId="172" fontId="4" fillId="0" borderId="1" xfId="15" applyNumberFormat="1" applyFont="1" applyFill="1" applyBorder="1" applyAlignment="1">
      <alignment vertical="top"/>
    </xf>
    <xf numFmtId="172" fontId="4" fillId="0" borderId="2" xfId="15" applyNumberFormat="1" applyFont="1" applyFill="1" applyBorder="1" applyAlignment="1">
      <alignment vertical="top"/>
    </xf>
    <xf numFmtId="172" fontId="4" fillId="0" borderId="2" xfId="15" applyNumberFormat="1" applyFont="1" applyFill="1" applyBorder="1" applyAlignment="1">
      <alignment vertical="top" wrapText="1"/>
    </xf>
    <xf numFmtId="172" fontId="4" fillId="0" borderId="4" xfId="15" applyNumberFormat="1" applyFont="1" applyFill="1" applyBorder="1" applyAlignment="1">
      <alignment horizontal="right" vertical="top"/>
    </xf>
    <xf numFmtId="37" fontId="4" fillId="0" borderId="0" xfId="0" applyNumberFormat="1" applyFont="1" applyFill="1" applyAlignment="1">
      <alignment/>
    </xf>
    <xf numFmtId="172" fontId="4" fillId="0" borderId="6" xfId="15" applyNumberFormat="1" applyFont="1" applyFill="1" applyBorder="1" applyAlignment="1">
      <alignment vertical="top"/>
    </xf>
    <xf numFmtId="172" fontId="4" fillId="0" borderId="0" xfId="15" applyNumberFormat="1" applyFont="1" applyAlignment="1">
      <alignment/>
    </xf>
    <xf numFmtId="38" fontId="4" fillId="0" borderId="0" xfId="0" applyFont="1" applyAlignment="1">
      <alignment vertical="top" wrapText="1"/>
    </xf>
    <xf numFmtId="172" fontId="4" fillId="0" borderId="0" xfId="0" applyNumberFormat="1" applyFont="1" applyAlignment="1">
      <alignment/>
    </xf>
    <xf numFmtId="38" fontId="5" fillId="0" borderId="0" xfId="0" applyFont="1" applyAlignment="1">
      <alignment/>
    </xf>
    <xf numFmtId="38" fontId="3" fillId="0" borderId="0" xfId="0" applyFont="1" applyFill="1" applyBorder="1" applyAlignment="1">
      <alignment/>
    </xf>
    <xf numFmtId="38" fontId="3" fillId="0" borderId="0" xfId="0" applyFont="1" applyBorder="1" applyAlignment="1">
      <alignment/>
    </xf>
    <xf numFmtId="38" fontId="3" fillId="0" borderId="0" xfId="0" applyFont="1" applyBorder="1" applyAlignment="1">
      <alignment horizontal="center"/>
    </xf>
    <xf numFmtId="38" fontId="3" fillId="0" borderId="0" xfId="0" applyFont="1" applyFill="1" applyBorder="1" applyAlignment="1">
      <alignment horizontal="center"/>
    </xf>
    <xf numFmtId="38" fontId="3" fillId="0" borderId="0" xfId="0" applyFont="1" applyBorder="1" applyAlignment="1">
      <alignment horizontal="center" vertical="top" wrapText="1"/>
    </xf>
    <xf numFmtId="38" fontId="3" fillId="0" borderId="0" xfId="0" applyFont="1" applyFill="1" applyBorder="1" applyAlignment="1">
      <alignment horizontal="center" vertical="center" wrapText="1"/>
    </xf>
    <xf numFmtId="38" fontId="4" fillId="0" borderId="0" xfId="0" applyFont="1" applyBorder="1" applyAlignment="1">
      <alignment horizontal="right"/>
    </xf>
    <xf numFmtId="38" fontId="4" fillId="0" borderId="0" xfId="0" applyFont="1" applyFill="1" applyBorder="1" applyAlignment="1">
      <alignment horizontal="right"/>
    </xf>
    <xf numFmtId="172" fontId="4" fillId="0" borderId="0" xfId="15" applyNumberFormat="1" applyFont="1" applyBorder="1" applyAlignment="1">
      <alignment horizontal="right"/>
    </xf>
    <xf numFmtId="172" fontId="4" fillId="0" borderId="0" xfId="15" applyNumberFormat="1" applyFont="1" applyFill="1" applyBorder="1" applyAlignment="1">
      <alignment horizontal="right"/>
    </xf>
    <xf numFmtId="38" fontId="4" fillId="0" borderId="0" xfId="0" applyFont="1" applyBorder="1" applyAlignment="1">
      <alignment/>
    </xf>
    <xf numFmtId="38" fontId="4" fillId="0" borderId="0" xfId="0" applyFont="1" applyFill="1" applyBorder="1" applyAlignment="1">
      <alignment/>
    </xf>
    <xf numFmtId="172" fontId="4" fillId="0" borderId="1" xfId="15" applyNumberFormat="1" applyFont="1" applyBorder="1" applyAlignment="1">
      <alignment horizontal="right"/>
    </xf>
    <xf numFmtId="172" fontId="4" fillId="0" borderId="7" xfId="15" applyNumberFormat="1" applyFont="1" applyFill="1" applyBorder="1" applyAlignment="1">
      <alignment horizontal="right"/>
    </xf>
    <xf numFmtId="173" fontId="4" fillId="0" borderId="0" xfId="0" applyNumberFormat="1" applyFont="1" applyAlignment="1">
      <alignment/>
    </xf>
    <xf numFmtId="38" fontId="4" fillId="0" borderId="0" xfId="0" applyFont="1" applyBorder="1" applyAlignment="1">
      <alignment/>
    </xf>
    <xf numFmtId="38" fontId="3" fillId="0" borderId="0" xfId="0" applyFont="1" applyBorder="1" applyAlignment="1">
      <alignment/>
    </xf>
    <xf numFmtId="172" fontId="4" fillId="0" borderId="0" xfId="15" applyNumberFormat="1" applyFont="1" applyFill="1" applyAlignment="1">
      <alignment/>
    </xf>
    <xf numFmtId="172" fontId="4" fillId="0" borderId="0" xfId="15" applyNumberFormat="1" applyFont="1" applyFill="1" applyBorder="1" applyAlignment="1">
      <alignment/>
    </xf>
    <xf numFmtId="38" fontId="5" fillId="0" borderId="0" xfId="0" applyFont="1" applyAlignment="1">
      <alignment horizontal="left" vertical="top" wrapText="1"/>
    </xf>
    <xf numFmtId="15" fontId="4" fillId="0" borderId="0" xfId="0" applyNumberFormat="1" applyFont="1" applyAlignment="1" quotePrefix="1">
      <alignment/>
    </xf>
    <xf numFmtId="38" fontId="3" fillId="0" borderId="0" xfId="0" applyFont="1" applyFill="1" applyBorder="1" applyAlignment="1">
      <alignment horizontal="left"/>
    </xf>
    <xf numFmtId="38" fontId="3" fillId="0" borderId="0" xfId="0" applyFont="1" applyAlignment="1">
      <alignment horizontal="justify"/>
    </xf>
    <xf numFmtId="38" fontId="3" fillId="0" borderId="0" xfId="0" applyFont="1" applyFill="1" applyAlignment="1">
      <alignment horizontal="center" vertical="center" wrapText="1"/>
    </xf>
    <xf numFmtId="37" fontId="3" fillId="0" borderId="0" xfId="0" applyNumberFormat="1" applyFont="1" applyFill="1" applyAlignment="1">
      <alignment horizontal="center"/>
    </xf>
    <xf numFmtId="37" fontId="3" fillId="0" borderId="0" xfId="0" applyNumberFormat="1" applyFont="1" applyAlignment="1">
      <alignment horizontal="center"/>
    </xf>
    <xf numFmtId="38" fontId="4" fillId="0" borderId="0" xfId="0" applyFont="1" applyAlignment="1">
      <alignment horizontal="justify"/>
    </xf>
    <xf numFmtId="172" fontId="4" fillId="0" borderId="3" xfId="15" applyNumberFormat="1" applyFont="1" applyBorder="1" applyAlignment="1">
      <alignment horizontal="right" vertical="top"/>
    </xf>
    <xf numFmtId="172" fontId="4" fillId="0" borderId="0" xfId="15" applyNumberFormat="1" applyFont="1" applyBorder="1" applyAlignment="1">
      <alignment horizontal="right" vertical="top"/>
    </xf>
    <xf numFmtId="172" fontId="4" fillId="0" borderId="8" xfId="15" applyNumberFormat="1" applyFont="1" applyFill="1" applyBorder="1" applyAlignment="1">
      <alignment horizontal="right" vertical="top"/>
    </xf>
    <xf numFmtId="172" fontId="4" fillId="0" borderId="0" xfId="15" applyNumberFormat="1" applyFont="1" applyAlignment="1">
      <alignment horizontal="right"/>
    </xf>
    <xf numFmtId="172" fontId="4" fillId="0" borderId="9" xfId="15" applyNumberFormat="1" applyFont="1" applyFill="1" applyBorder="1" applyAlignment="1">
      <alignment horizontal="right" vertical="top"/>
    </xf>
    <xf numFmtId="38" fontId="5" fillId="0" borderId="0" xfId="0" applyFont="1" applyAlignment="1">
      <alignment vertical="center" wrapText="1"/>
    </xf>
    <xf numFmtId="38" fontId="5"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3" fillId="0" borderId="0" xfId="0" applyFont="1" applyFill="1" applyAlignment="1">
      <alignment horizontal="left" vertical="top"/>
    </xf>
    <xf numFmtId="38" fontId="4" fillId="0" borderId="0" xfId="0" applyFont="1" applyFill="1" applyAlignment="1">
      <alignment horizontal="center" vertical="top"/>
    </xf>
    <xf numFmtId="38" fontId="3" fillId="0" borderId="0" xfId="0" applyFont="1" applyFill="1" applyAlignment="1">
      <alignment horizontal="center" vertical="top"/>
    </xf>
    <xf numFmtId="38" fontId="3" fillId="0" borderId="0" xfId="0" applyFont="1" applyFill="1" applyAlignment="1">
      <alignment vertical="top"/>
    </xf>
    <xf numFmtId="38" fontId="4" fillId="0" borderId="0" xfId="0" applyFont="1" applyAlignment="1">
      <alignment horizontal="justify" vertical="center" wrapText="1"/>
    </xf>
    <xf numFmtId="38" fontId="4" fillId="0" borderId="0" xfId="0" applyFont="1" applyFill="1" applyAlignment="1">
      <alignment horizontal="justify" vertical="top" wrapText="1"/>
    </xf>
    <xf numFmtId="38" fontId="4" fillId="0" borderId="0" xfId="0" applyFont="1" applyFill="1" applyAlignment="1">
      <alignment horizontal="left" vertical="top"/>
    </xf>
    <xf numFmtId="38" fontId="4" fillId="0" borderId="0" xfId="0" applyFont="1" applyFill="1" applyAlignment="1">
      <alignment horizontal="right" vertical="top"/>
    </xf>
    <xf numFmtId="172" fontId="4" fillId="0" borderId="3" xfId="15" applyNumberFormat="1" applyFont="1" applyFill="1" applyBorder="1" applyAlignment="1">
      <alignment vertical="top"/>
    </xf>
    <xf numFmtId="0" fontId="4" fillId="0" borderId="0" xfId="0" applyNumberFormat="1" applyFont="1" applyFill="1" applyAlignment="1">
      <alignment horizontal="justify" vertical="top" wrapText="1"/>
    </xf>
    <xf numFmtId="38" fontId="3" fillId="0" borderId="0" xfId="0" applyFont="1" applyBorder="1" applyAlignment="1">
      <alignment horizontal="center" vertical="center"/>
    </xf>
    <xf numFmtId="38" fontId="4" fillId="0" borderId="0" xfId="0" applyFont="1" applyFill="1" applyAlignment="1" quotePrefix="1">
      <alignment vertical="top"/>
    </xf>
    <xf numFmtId="38" fontId="4" fillId="0" borderId="0" xfId="0" applyFont="1" applyFill="1" applyAlignment="1">
      <alignment/>
    </xf>
    <xf numFmtId="172" fontId="4" fillId="0" borderId="0" xfId="15" applyNumberFormat="1" applyFont="1" applyFill="1" applyAlignment="1">
      <alignment/>
    </xf>
    <xf numFmtId="43" fontId="4" fillId="0" borderId="0" xfId="15" applyFont="1" applyFill="1" applyAlignment="1">
      <alignment vertical="top"/>
    </xf>
    <xf numFmtId="172" fontId="4" fillId="0" borderId="10" xfId="0" applyNumberFormat="1" applyFont="1" applyFill="1" applyBorder="1" applyAlignment="1">
      <alignment/>
    </xf>
    <xf numFmtId="38" fontId="4" fillId="0" borderId="0" xfId="0" applyFont="1" applyFill="1" applyAlignment="1">
      <alignment horizontal="center" vertical="center"/>
    </xf>
    <xf numFmtId="38" fontId="4" fillId="0" borderId="0" xfId="0" applyFont="1" applyFill="1" applyAlignment="1">
      <alignment vertical="center"/>
    </xf>
    <xf numFmtId="172" fontId="4" fillId="0" borderId="3" xfId="15" applyNumberFormat="1" applyFont="1" applyFill="1" applyBorder="1" applyAlignment="1">
      <alignment vertical="center"/>
    </xf>
    <xf numFmtId="38" fontId="4" fillId="0" borderId="5" xfId="0" applyFont="1" applyFill="1" applyBorder="1" applyAlignment="1">
      <alignment/>
    </xf>
    <xf numFmtId="38" fontId="4" fillId="0" borderId="4" xfId="0" applyFont="1" applyFill="1" applyBorder="1" applyAlignment="1">
      <alignment vertical="top"/>
    </xf>
    <xf numFmtId="38" fontId="4" fillId="0" borderId="0" xfId="0" applyFont="1" applyFill="1" applyAlignment="1">
      <alignment vertical="top" wrapText="1"/>
    </xf>
    <xf numFmtId="38" fontId="3" fillId="0" borderId="0" xfId="0" applyFont="1" applyFill="1" applyAlignment="1">
      <alignment horizontal="center" vertical="top" wrapText="1"/>
    </xf>
    <xf numFmtId="38" fontId="7" fillId="0" borderId="0" xfId="0" applyFont="1" applyFill="1" applyAlignment="1">
      <alignment vertical="top" wrapText="1"/>
    </xf>
    <xf numFmtId="0" fontId="4" fillId="0" borderId="0" xfId="15" applyNumberFormat="1" applyFont="1" applyFill="1" applyAlignment="1">
      <alignment horizontal="justify" vertical="center" wrapText="1"/>
    </xf>
    <xf numFmtId="172" fontId="4" fillId="0" borderId="1" xfId="0" applyNumberFormat="1" applyFont="1" applyFill="1" applyBorder="1" applyAlignment="1">
      <alignment vertical="top"/>
    </xf>
    <xf numFmtId="172" fontId="4" fillId="0" borderId="0" xfId="0" applyNumberFormat="1" applyFont="1" applyFill="1" applyBorder="1" applyAlignment="1">
      <alignment vertical="top"/>
    </xf>
    <xf numFmtId="172" fontId="4" fillId="0" borderId="0" xfId="0" applyNumberFormat="1" applyFont="1" applyFill="1" applyBorder="1" applyAlignment="1">
      <alignment horizontal="right" vertical="top"/>
    </xf>
    <xf numFmtId="172" fontId="4" fillId="0" borderId="5" xfId="0" applyNumberFormat="1" applyFont="1" applyFill="1" applyBorder="1" applyAlignment="1">
      <alignment/>
    </xf>
    <xf numFmtId="172" fontId="4" fillId="0" borderId="0" xfId="0" applyNumberFormat="1" applyFont="1" applyFill="1" applyBorder="1" applyAlignment="1">
      <alignment/>
    </xf>
    <xf numFmtId="0" fontId="7" fillId="0" borderId="0" xfId="0" applyNumberFormat="1" applyFont="1" applyFill="1" applyAlignment="1">
      <alignment vertical="top" wrapText="1"/>
    </xf>
    <xf numFmtId="3" fontId="4" fillId="0" borderId="0" xfId="0" applyNumberFormat="1" applyFont="1" applyFill="1" applyAlignment="1">
      <alignment horizontal="center" vertical="top"/>
    </xf>
    <xf numFmtId="38" fontId="1" fillId="0" borderId="0" xfId="0" applyFill="1" applyAlignment="1">
      <alignment horizontal="justify" vertical="top" wrapText="1"/>
    </xf>
    <xf numFmtId="38" fontId="4" fillId="0" borderId="0" xfId="0" applyFont="1" applyFill="1" applyAlignment="1">
      <alignment wrapText="1"/>
    </xf>
    <xf numFmtId="38" fontId="4" fillId="2" borderId="0" xfId="0" applyFont="1" applyFill="1" applyAlignment="1">
      <alignment vertical="top"/>
    </xf>
    <xf numFmtId="37" fontId="4" fillId="0" borderId="0" xfId="0" applyNumberFormat="1" applyFont="1" applyFill="1" applyAlignment="1">
      <alignment vertical="top"/>
    </xf>
    <xf numFmtId="43" fontId="4" fillId="0" borderId="3" xfId="15" applyNumberFormat="1" applyFont="1" applyFill="1" applyBorder="1" applyAlignment="1">
      <alignment/>
    </xf>
    <xf numFmtId="39" fontId="4" fillId="0" borderId="0" xfId="0" applyNumberFormat="1" applyFont="1" applyFill="1" applyAlignment="1">
      <alignment vertical="top"/>
    </xf>
    <xf numFmtId="38" fontId="4" fillId="0" borderId="0" xfId="0" applyFont="1" applyFill="1" applyAlignment="1">
      <alignment horizontal="justify" vertical="top"/>
    </xf>
    <xf numFmtId="38" fontId="4" fillId="0" borderId="0" xfId="0" applyFont="1" applyFill="1" applyAlignment="1">
      <alignment horizontal="justify" vertical="center" wrapText="1"/>
    </xf>
    <xf numFmtId="38" fontId="3" fillId="0" borderId="0" xfId="0" applyFont="1" applyFill="1" applyAlignment="1">
      <alignment vertical="top" wrapText="1"/>
    </xf>
    <xf numFmtId="38" fontId="4" fillId="0" borderId="0" xfId="0" applyFont="1" applyAlignment="1">
      <alignment horizontal="justify" vertical="top" wrapText="1"/>
    </xf>
    <xf numFmtId="0" fontId="4" fillId="0" borderId="0" xfId="15" applyNumberFormat="1" applyFont="1" applyFill="1" applyAlignment="1">
      <alignment vertical="top" wrapText="1"/>
    </xf>
    <xf numFmtId="38" fontId="4" fillId="0" borderId="0" xfId="0" applyFont="1" applyBorder="1" applyAlignment="1">
      <alignment horizontal="left" indent="8"/>
    </xf>
    <xf numFmtId="0" fontId="4" fillId="0" borderId="0" xfId="0" applyFont="1" applyAlignment="1">
      <alignment vertical="top"/>
    </xf>
    <xf numFmtId="38" fontId="3" fillId="0" borderId="0" xfId="0" applyFont="1" applyFill="1" applyBorder="1" applyAlignment="1">
      <alignment horizontal="center" vertical="top" wrapText="1"/>
    </xf>
    <xf numFmtId="38" fontId="6" fillId="0" borderId="0" xfId="0" applyFont="1" applyFill="1" applyAlignment="1">
      <alignment/>
    </xf>
    <xf numFmtId="172" fontId="4" fillId="0" borderId="0" xfId="0" applyNumberFormat="1" applyFont="1" applyFill="1" applyAlignment="1">
      <alignment vertical="top"/>
    </xf>
    <xf numFmtId="172" fontId="4" fillId="0" borderId="0" xfId="15" applyNumberFormat="1" applyFont="1" applyFill="1" applyAlignment="1">
      <alignment horizontal="left" vertical="top"/>
    </xf>
    <xf numFmtId="172" fontId="4" fillId="0" borderId="0" xfId="15" applyNumberFormat="1" applyFont="1" applyFill="1" applyBorder="1" applyAlignment="1">
      <alignment horizontal="left" vertical="top"/>
    </xf>
    <xf numFmtId="172" fontId="4" fillId="0" borderId="10" xfId="15" applyNumberFormat="1" applyFont="1" applyFill="1" applyBorder="1" applyAlignment="1">
      <alignment horizontal="left" vertical="top"/>
    </xf>
    <xf numFmtId="38" fontId="4" fillId="0" borderId="0" xfId="0" applyFont="1" applyFill="1" applyBorder="1" applyAlignment="1" quotePrefix="1">
      <alignment vertical="top"/>
    </xf>
    <xf numFmtId="172" fontId="4" fillId="0" borderId="0" xfId="15" applyNumberFormat="1" applyFont="1" applyFill="1" applyBorder="1" applyAlignment="1">
      <alignment horizontal="left"/>
    </xf>
    <xf numFmtId="172" fontId="0" fillId="0" borderId="0" xfId="15" applyNumberFormat="1" applyFont="1" applyFill="1" applyBorder="1" applyAlignment="1">
      <alignment horizontal="left" vertical="top"/>
    </xf>
    <xf numFmtId="0" fontId="3" fillId="0" borderId="0" xfId="0" applyFont="1" applyAlignment="1">
      <alignment horizontal="center"/>
    </xf>
    <xf numFmtId="43" fontId="0" fillId="0" borderId="0" xfId="15" applyFill="1" applyAlignment="1">
      <alignment/>
    </xf>
    <xf numFmtId="1" fontId="4" fillId="0" borderId="0" xfId="0" applyNumberFormat="1" applyFont="1" applyFill="1" applyAlignment="1">
      <alignment vertical="top"/>
    </xf>
    <xf numFmtId="172" fontId="4" fillId="0" borderId="0" xfId="15" applyNumberFormat="1" applyFont="1" applyFill="1" applyBorder="1" applyAlignment="1">
      <alignment/>
    </xf>
    <xf numFmtId="0" fontId="4" fillId="0" borderId="0" xfId="0" applyNumberFormat="1" applyFont="1" applyFill="1" applyAlignment="1">
      <alignment vertical="top"/>
    </xf>
    <xf numFmtId="172" fontId="4" fillId="0" borderId="0" xfId="15" applyNumberFormat="1" applyFont="1" applyFill="1" applyBorder="1" applyAlignment="1">
      <alignment horizontal="center" vertical="top" wrapText="1"/>
    </xf>
    <xf numFmtId="172" fontId="4" fillId="0" borderId="0" xfId="15" applyNumberFormat="1" applyFont="1" applyFill="1" applyBorder="1" applyAlignment="1">
      <alignment/>
    </xf>
    <xf numFmtId="172" fontId="4" fillId="0" borderId="11" xfId="15" applyNumberFormat="1" applyFont="1" applyFill="1" applyBorder="1" applyAlignment="1">
      <alignment horizontal="right" vertical="top"/>
    </xf>
    <xf numFmtId="37" fontId="4" fillId="0" borderId="4" xfId="0" applyNumberFormat="1" applyFont="1" applyBorder="1" applyAlignment="1">
      <alignment horizontal="center" vertical="top"/>
    </xf>
    <xf numFmtId="0" fontId="3" fillId="0" borderId="0" xfId="0" applyFont="1" applyFill="1" applyAlignment="1">
      <alignment horizontal="center"/>
    </xf>
    <xf numFmtId="3" fontId="11" fillId="0" borderId="0" xfId="0" applyNumberFormat="1" applyFont="1" applyAlignment="1">
      <alignment/>
    </xf>
    <xf numFmtId="38" fontId="11" fillId="0" borderId="0" xfId="0" applyFont="1" applyAlignment="1">
      <alignment/>
    </xf>
    <xf numFmtId="38" fontId="11" fillId="0" borderId="0" xfId="0" applyFont="1" applyBorder="1" applyAlignment="1">
      <alignment vertical="justify" wrapText="1"/>
    </xf>
    <xf numFmtId="38" fontId="11" fillId="0" borderId="0" xfId="0" applyFont="1" applyBorder="1" applyAlignment="1">
      <alignment vertical="justify" wrapText="1"/>
    </xf>
    <xf numFmtId="172" fontId="12" fillId="0" borderId="0" xfId="15" applyNumberFormat="1" applyFont="1" applyFill="1" applyBorder="1" applyAlignment="1">
      <alignment/>
    </xf>
    <xf numFmtId="38" fontId="4" fillId="0" borderId="0" xfId="0" applyFont="1" applyAlignment="1">
      <alignment horizontal="right" vertical="top" wrapText="1"/>
    </xf>
    <xf numFmtId="38" fontId="4" fillId="0" borderId="0" xfId="0" applyFont="1" applyFill="1" applyBorder="1" applyAlignment="1">
      <alignment horizontal="right" vertical="top"/>
    </xf>
    <xf numFmtId="43" fontId="4" fillId="0" borderId="0" xfId="15" applyNumberFormat="1" applyFont="1" applyAlignment="1">
      <alignment/>
    </xf>
    <xf numFmtId="172" fontId="4" fillId="0" borderId="3" xfId="0" applyNumberFormat="1" applyFont="1" applyFill="1" applyBorder="1" applyAlignment="1">
      <alignment horizontal="right" vertical="top"/>
    </xf>
    <xf numFmtId="172" fontId="4" fillId="0" borderId="0" xfId="0" applyNumberFormat="1" applyFont="1" applyAlignment="1">
      <alignment horizontal="right" vertical="top" wrapText="1"/>
    </xf>
    <xf numFmtId="172" fontId="4" fillId="0" borderId="1" xfId="0" applyNumberFormat="1" applyFont="1" applyBorder="1" applyAlignment="1">
      <alignment horizontal="right" vertical="top"/>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wrapText="1"/>
    </xf>
    <xf numFmtId="172" fontId="4" fillId="0" borderId="3" xfId="0" applyNumberFormat="1" applyFont="1" applyBorder="1" applyAlignment="1">
      <alignment horizontal="right" vertical="top" wrapText="1"/>
    </xf>
    <xf numFmtId="172" fontId="4" fillId="0" borderId="0" xfId="0" applyNumberFormat="1" applyFont="1" applyBorder="1" applyAlignment="1">
      <alignment horizontal="right" vertical="top"/>
    </xf>
    <xf numFmtId="172" fontId="4" fillId="0" borderId="0" xfId="0" applyNumberFormat="1" applyFont="1" applyFill="1" applyAlignment="1">
      <alignment horizontal="right" vertical="top"/>
    </xf>
    <xf numFmtId="172" fontId="4" fillId="0" borderId="0" xfId="0" applyNumberFormat="1" applyFont="1" applyFill="1" applyAlignment="1">
      <alignment horizontal="right" vertical="top" wrapText="1"/>
    </xf>
    <xf numFmtId="172" fontId="4" fillId="0" borderId="1" xfId="0" applyNumberFormat="1" applyFont="1" applyFill="1" applyBorder="1" applyAlignment="1">
      <alignment horizontal="right" vertical="top"/>
    </xf>
    <xf numFmtId="172" fontId="4" fillId="0" borderId="2" xfId="0" applyNumberFormat="1" applyFont="1" applyFill="1" applyBorder="1" applyAlignment="1">
      <alignment horizontal="right" vertical="top" wrapText="1"/>
    </xf>
    <xf numFmtId="172" fontId="4" fillId="0" borderId="1" xfId="0" applyNumberFormat="1" applyFont="1" applyFill="1" applyBorder="1" applyAlignment="1">
      <alignment horizontal="right" vertical="top" wrapText="1"/>
    </xf>
    <xf numFmtId="172" fontId="4" fillId="0" borderId="3" xfId="0" applyNumberFormat="1" applyFont="1" applyFill="1" applyBorder="1" applyAlignment="1">
      <alignment horizontal="right" vertical="top" wrapText="1"/>
    </xf>
    <xf numFmtId="172" fontId="4" fillId="0" borderId="6" xfId="0" applyNumberFormat="1" applyFont="1" applyFill="1" applyBorder="1" applyAlignment="1">
      <alignment horizontal="right" vertical="top"/>
    </xf>
    <xf numFmtId="38" fontId="3" fillId="0" borderId="0" xfId="0" applyFont="1" applyFill="1" applyBorder="1" applyAlignment="1">
      <alignment horizontal="center" vertical="top"/>
    </xf>
    <xf numFmtId="40" fontId="4" fillId="0" borderId="0" xfId="0" applyNumberFormat="1" applyFont="1" applyFill="1" applyBorder="1" applyAlignment="1">
      <alignment vertical="top"/>
    </xf>
    <xf numFmtId="40" fontId="4" fillId="0" borderId="4" xfId="0" applyNumberFormat="1" applyFont="1" applyFill="1" applyBorder="1" applyAlignment="1">
      <alignment horizontal="right" vertical="top"/>
    </xf>
    <xf numFmtId="40" fontId="4" fillId="0" borderId="4" xfId="0" applyNumberFormat="1" applyFont="1" applyFill="1" applyBorder="1" applyAlignment="1">
      <alignment vertical="top"/>
    </xf>
    <xf numFmtId="0" fontId="13" fillId="0" borderId="0" xfId="0" applyFont="1" applyAlignment="1">
      <alignment vertical="top" wrapText="1"/>
    </xf>
    <xf numFmtId="0" fontId="15" fillId="0" borderId="12" xfId="0" applyFont="1" applyBorder="1" applyAlignment="1">
      <alignment horizontal="center" vertical="top" wrapText="1"/>
    </xf>
    <xf numFmtId="0" fontId="15" fillId="0" borderId="12" xfId="0" applyFont="1" applyBorder="1" applyAlignment="1">
      <alignment horizontal="justify" vertical="top" wrapText="1"/>
    </xf>
    <xf numFmtId="0" fontId="15" fillId="0" borderId="13" xfId="0" applyFont="1" applyBorder="1" applyAlignment="1">
      <alignment horizontal="justify" vertical="top" wrapText="1"/>
    </xf>
    <xf numFmtId="0" fontId="2" fillId="0" borderId="0" xfId="0" applyFont="1" applyAlignment="1">
      <alignment/>
    </xf>
    <xf numFmtId="0" fontId="0" fillId="0" borderId="0" xfId="0" applyBorder="1" applyAlignment="1">
      <alignment/>
    </xf>
    <xf numFmtId="172" fontId="4" fillId="0" borderId="0" xfId="15" applyNumberFormat="1" applyFont="1" applyFill="1" applyAlignment="1">
      <alignment horizontal="center" vertical="top" wrapText="1"/>
    </xf>
    <xf numFmtId="172" fontId="4" fillId="0" borderId="0" xfId="15" applyNumberFormat="1" applyFont="1" applyFill="1" applyAlignment="1">
      <alignment/>
    </xf>
    <xf numFmtId="172" fontId="4" fillId="0" borderId="1" xfId="15" applyNumberFormat="1" applyFont="1" applyFill="1" applyBorder="1" applyAlignment="1">
      <alignment vertical="top" wrapText="1"/>
    </xf>
    <xf numFmtId="43" fontId="5" fillId="0" borderId="0" xfId="15" applyFont="1" applyAlignment="1">
      <alignment/>
    </xf>
    <xf numFmtId="43" fontId="2" fillId="0" borderId="0" xfId="15" applyFont="1" applyAlignment="1">
      <alignment wrapText="1"/>
    </xf>
    <xf numFmtId="171" fontId="4" fillId="0" borderId="0" xfId="0" applyNumberFormat="1" applyFont="1" applyAlignment="1">
      <alignment/>
    </xf>
    <xf numFmtId="43" fontId="4" fillId="0" borderId="0" xfId="0" applyNumberFormat="1" applyFont="1" applyAlignment="1">
      <alignment horizontal="right" vertical="top" wrapText="1"/>
    </xf>
    <xf numFmtId="0" fontId="15" fillId="0" borderId="14" xfId="0" applyFont="1" applyBorder="1" applyAlignment="1">
      <alignment horizontal="center" vertical="top" wrapText="1"/>
    </xf>
    <xf numFmtId="0" fontId="0" fillId="0" borderId="12" xfId="0" applyBorder="1" applyAlignment="1">
      <alignment vertical="top" wrapText="1"/>
    </xf>
    <xf numFmtId="0" fontId="0" fillId="0" borderId="13" xfId="0" applyBorder="1" applyAlignment="1">
      <alignment vertical="top" wrapText="1"/>
    </xf>
    <xf numFmtId="0" fontId="15" fillId="0" borderId="13" xfId="0" applyFont="1" applyBorder="1" applyAlignment="1">
      <alignment horizontal="center" vertical="top" wrapText="1"/>
    </xf>
    <xf numFmtId="174" fontId="5" fillId="0" borderId="0" xfId="0" applyNumberFormat="1" applyFont="1" applyAlignment="1">
      <alignment horizontal="justify" vertical="top" wrapText="1"/>
    </xf>
    <xf numFmtId="38" fontId="4" fillId="0" borderId="0" xfId="0" applyFont="1" applyFill="1" applyAlignment="1">
      <alignment horizontal="left" vertical="top" wrapText="1"/>
    </xf>
    <xf numFmtId="172" fontId="4" fillId="0" borderId="7" xfId="15" applyNumberFormat="1" applyFont="1" applyBorder="1" applyAlignment="1">
      <alignment horizontal="right"/>
    </xf>
    <xf numFmtId="38" fontId="3" fillId="0" borderId="0" xfId="0" applyFont="1" applyFill="1" applyBorder="1" applyAlignment="1" quotePrefix="1">
      <alignment horizontal="center" vertical="top"/>
    </xf>
    <xf numFmtId="43" fontId="4" fillId="0" borderId="0" xfId="15" applyFont="1" applyFill="1" applyBorder="1" applyAlignment="1">
      <alignment vertical="top"/>
    </xf>
    <xf numFmtId="38" fontId="1" fillId="0" borderId="0" xfId="0" applyFont="1" applyAlignment="1">
      <alignment horizontal="justify" wrapText="1"/>
    </xf>
    <xf numFmtId="38" fontId="1" fillId="0" borderId="0" xfId="0" applyFont="1" applyFill="1" applyAlignment="1">
      <alignment horizontal="justify" wrapText="1"/>
    </xf>
    <xf numFmtId="0" fontId="15" fillId="0" borderId="14" xfId="0" applyFont="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horizontal="center" vertical="top" wrapText="1"/>
    </xf>
    <xf numFmtId="0" fontId="13" fillId="0" borderId="0" xfId="0" applyFont="1" applyAlignment="1">
      <alignment wrapText="1"/>
    </xf>
    <xf numFmtId="0" fontId="13" fillId="0" borderId="3" xfId="0" applyFont="1" applyBorder="1" applyAlignment="1">
      <alignment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2" fillId="0" borderId="19" xfId="0" applyFont="1" applyBorder="1" applyAlignment="1">
      <alignment wrapText="1"/>
    </xf>
    <xf numFmtId="0" fontId="0" fillId="0" borderId="0" xfId="0" applyFont="1" applyBorder="1" applyAlignment="1">
      <alignment vertical="top" wrapText="1"/>
    </xf>
    <xf numFmtId="0" fontId="2" fillId="0" borderId="0" xfId="0" applyFont="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3" fillId="0" borderId="0" xfId="0" applyFont="1" applyAlignment="1">
      <alignment vertical="top"/>
    </xf>
    <xf numFmtId="0" fontId="0" fillId="0" borderId="0" xfId="0" applyBorder="1" applyAlignment="1">
      <alignment vertical="top"/>
    </xf>
    <xf numFmtId="9" fontId="4" fillId="0" borderId="0" xfId="21" applyFont="1" applyFill="1" applyAlignment="1">
      <alignment horizontal="right" vertical="top"/>
    </xf>
    <xf numFmtId="9" fontId="1" fillId="0" borderId="0" xfId="21" applyAlignment="1">
      <alignment/>
    </xf>
    <xf numFmtId="38" fontId="4" fillId="0" borderId="0" xfId="0" applyFont="1" applyAlignment="1">
      <alignment horizontal="justify" wrapText="1"/>
    </xf>
    <xf numFmtId="38" fontId="4" fillId="0" borderId="0" xfId="0" applyFont="1" applyAlignment="1">
      <alignment horizontal="center" wrapText="1"/>
    </xf>
    <xf numFmtId="38" fontId="4" fillId="0" borderId="0" xfId="0" applyFont="1" applyAlignment="1">
      <alignment horizontal="center" vertical="justify" wrapText="1"/>
    </xf>
    <xf numFmtId="38" fontId="4" fillId="0" borderId="0" xfId="0" applyFont="1" applyFill="1" applyAlignment="1">
      <alignment horizontal="center" vertical="distributed"/>
    </xf>
    <xf numFmtId="38" fontId="4" fillId="0" borderId="0" xfId="0" applyFont="1" applyAlignment="1">
      <alignment horizontal="center" vertical="distributed" wrapText="1"/>
    </xf>
    <xf numFmtId="38" fontId="4" fillId="0" borderId="0" xfId="0" applyFont="1" applyAlignment="1">
      <alignment horizontal="left"/>
    </xf>
    <xf numFmtId="38" fontId="4" fillId="0" borderId="0" xfId="0" applyFont="1" applyAlignment="1">
      <alignment horizontal="left" vertical="top" wrapText="1"/>
    </xf>
    <xf numFmtId="38" fontId="4" fillId="0" borderId="0" xfId="0" applyFont="1" applyFill="1" applyAlignment="1">
      <alignment horizontal="justify" wrapText="1"/>
    </xf>
    <xf numFmtId="38" fontId="4" fillId="0" borderId="0" xfId="0" applyFont="1" applyAlignment="1">
      <alignment wrapText="1"/>
    </xf>
    <xf numFmtId="0" fontId="15" fillId="0" borderId="14" xfId="0" applyFont="1" applyBorder="1" applyAlignment="1">
      <alignment horizontal="justify" vertical="top" wrapText="1"/>
    </xf>
    <xf numFmtId="38" fontId="1" fillId="0" borderId="0" xfId="0" applyAlignment="1">
      <alignment wrapText="1"/>
    </xf>
    <xf numFmtId="0" fontId="15" fillId="0" borderId="15" xfId="0" applyFont="1" applyBorder="1" applyAlignment="1">
      <alignment horizontal="center" vertical="top" wrapText="1"/>
    </xf>
    <xf numFmtId="0" fontId="0"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5" xfId="0" applyFont="1" applyBorder="1" applyAlignment="1">
      <alignment horizontal="center" vertical="top" wrapText="1"/>
    </xf>
    <xf numFmtId="0" fontId="13" fillId="0" borderId="0" xfId="0" applyFont="1" applyAlignment="1">
      <alignment vertical="top" wrapText="1"/>
    </xf>
    <xf numFmtId="0" fontId="0" fillId="0" borderId="0" xfId="0" applyFont="1" applyBorder="1" applyAlignment="1">
      <alignment vertical="top" wrapText="1"/>
    </xf>
    <xf numFmtId="0" fontId="0" fillId="0" borderId="14" xfId="0" applyFont="1" applyBorder="1" applyAlignment="1">
      <alignment horizontal="center" vertical="top" wrapText="1"/>
    </xf>
    <xf numFmtId="38" fontId="3" fillId="0" borderId="0" xfId="0" applyFont="1" applyAlignment="1">
      <alignment horizontal="center"/>
    </xf>
    <xf numFmtId="38" fontId="5" fillId="0" borderId="0" xfId="0" applyFont="1" applyAlignment="1">
      <alignment horizontal="justify" vertical="top" wrapText="1"/>
    </xf>
    <xf numFmtId="38" fontId="3" fillId="0" borderId="0" xfId="0" applyFont="1" applyAlignment="1">
      <alignment/>
    </xf>
    <xf numFmtId="38" fontId="3" fillId="0" borderId="0" xfId="0" applyFont="1" applyBorder="1" applyAlignment="1">
      <alignment wrapText="1"/>
    </xf>
    <xf numFmtId="38" fontId="3" fillId="0" borderId="0" xfId="0" applyFont="1" applyBorder="1" applyAlignment="1">
      <alignment horizontal="center" vertical="center" wrapText="1"/>
    </xf>
    <xf numFmtId="174" fontId="5" fillId="0" borderId="0" xfId="0" applyNumberFormat="1" applyFont="1" applyAlignment="1">
      <alignment horizontal="justify" vertical="top" wrapText="1"/>
    </xf>
    <xf numFmtId="38" fontId="4" fillId="0" borderId="0" xfId="0" applyFont="1" applyAlignment="1">
      <alignment horizontal="justify" wrapText="1"/>
    </xf>
    <xf numFmtId="38" fontId="4" fillId="0" borderId="0" xfId="0" applyFont="1" applyAlignment="1">
      <alignment wrapText="1"/>
    </xf>
    <xf numFmtId="38" fontId="4" fillId="0" borderId="0" xfId="0" applyFont="1" applyFill="1" applyAlignment="1">
      <alignment horizontal="justify" vertical="top" wrapText="1"/>
    </xf>
    <xf numFmtId="38" fontId="4" fillId="0" borderId="0" xfId="0" applyFont="1" applyFill="1" applyAlignment="1">
      <alignment horizontal="justify" wrapText="1"/>
    </xf>
    <xf numFmtId="38" fontId="1" fillId="0" borderId="0" xfId="0" applyAlignment="1">
      <alignment horizontal="justify" wrapText="1"/>
    </xf>
    <xf numFmtId="38" fontId="4" fillId="0" borderId="0" xfId="0" applyFont="1" applyFill="1" applyAlignment="1">
      <alignment horizontal="justify" vertical="center" wrapText="1"/>
    </xf>
    <xf numFmtId="38" fontId="1" fillId="0" borderId="0" xfId="0" applyFill="1" applyAlignment="1">
      <alignment horizontal="justify" vertical="center" wrapText="1"/>
    </xf>
    <xf numFmtId="38" fontId="4" fillId="0" borderId="0" xfId="0" applyFont="1" applyFill="1" applyAlignment="1">
      <alignment horizontal="justify" vertical="top"/>
    </xf>
    <xf numFmtId="38" fontId="4" fillId="0" borderId="0" xfId="0" applyFont="1" applyFill="1" applyAlignment="1">
      <alignment horizontal="left" vertical="top" wrapText="1"/>
    </xf>
    <xf numFmtId="0" fontId="4" fillId="0" borderId="0" xfId="15" applyNumberFormat="1" applyFont="1" applyFill="1" applyAlignment="1">
      <alignment horizontal="justify" vertical="center" wrapText="1"/>
    </xf>
    <xf numFmtId="38" fontId="1" fillId="0" borderId="0" xfId="0" applyAlignment="1">
      <alignment horizontal="justify" vertical="center" wrapText="1"/>
    </xf>
    <xf numFmtId="38" fontId="3" fillId="0" borderId="0" xfId="0" applyFont="1" applyFill="1" applyAlignment="1">
      <alignment horizontal="left" vertical="top" wrapText="1"/>
    </xf>
    <xf numFmtId="38" fontId="4" fillId="0" borderId="0" xfId="0" applyFont="1" applyAlignment="1">
      <alignment horizontal="justify" vertical="center" wrapText="1"/>
    </xf>
    <xf numFmtId="38" fontId="3" fillId="0" borderId="0" xfId="0" applyFont="1" applyFill="1" applyAlignment="1">
      <alignment horizontal="center" vertical="center" wrapText="1"/>
    </xf>
    <xf numFmtId="3" fontId="4" fillId="0" borderId="0" xfId="0" applyNumberFormat="1" applyFont="1" applyFill="1" applyAlignment="1">
      <alignment horizontal="center" vertical="top"/>
    </xf>
    <xf numFmtId="0" fontId="4" fillId="0" borderId="0" xfId="0" applyNumberFormat="1" applyFont="1" applyFill="1" applyAlignment="1">
      <alignment horizontal="justify" vertical="top" wrapText="1"/>
    </xf>
    <xf numFmtId="38" fontId="3" fillId="0" borderId="0" xfId="0" applyFont="1" applyFill="1" applyAlignment="1">
      <alignment horizontal="center" vertical="top"/>
    </xf>
    <xf numFmtId="0" fontId="2" fillId="0" borderId="19" xfId="0" applyFont="1" applyBorder="1" applyAlignment="1">
      <alignment wrapText="1"/>
    </xf>
    <xf numFmtId="0" fontId="15" fillId="0" borderId="16" xfId="0" applyFont="1" applyBorder="1" applyAlignment="1">
      <alignment horizontal="justify" vertical="top" wrapText="1"/>
    </xf>
    <xf numFmtId="0" fontId="15" fillId="0" borderId="14" xfId="0" applyFont="1" applyBorder="1" applyAlignment="1">
      <alignment horizontal="justify" vertical="top" wrapText="1"/>
    </xf>
    <xf numFmtId="0" fontId="15" fillId="0" borderId="15" xfId="0" applyFont="1" applyBorder="1" applyAlignment="1">
      <alignment horizontal="justify"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0" fillId="0" borderId="16"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zoomScale="75" zoomScaleNormal="75" workbookViewId="0" topLeftCell="A1">
      <pane xSplit="1" ySplit="11" topLeftCell="B12" activePane="bottomRight" state="frozen"/>
      <selection pane="topLeft" activeCell="A1" sqref="A1"/>
      <selection pane="topRight" activeCell="B1" sqref="B1"/>
      <selection pane="bottomLeft" activeCell="A12" sqref="A12"/>
      <selection pane="bottomRight" activeCell="C16" sqref="C16"/>
    </sheetView>
  </sheetViews>
  <sheetFormatPr defaultColWidth="9.140625" defaultRowHeight="12.75"/>
  <cols>
    <col min="1" max="1" width="45.8515625" style="4" customWidth="1"/>
    <col min="2" max="2" width="17.421875" style="4" customWidth="1"/>
    <col min="3" max="3" width="22.7109375" style="38" customWidth="1"/>
    <col min="4" max="4" width="15.57421875" style="4" customWidth="1"/>
    <col min="5" max="5" width="21.8515625" style="38" customWidth="1"/>
    <col min="6" max="6" width="9.140625" style="4" customWidth="1"/>
    <col min="7" max="7" width="9.421875" style="4" bestFit="1" customWidth="1"/>
    <col min="8" max="16384" width="9.140625" style="4" customWidth="1"/>
  </cols>
  <sheetData>
    <row r="1" spans="1:5" ht="15.75">
      <c r="A1" s="252" t="s">
        <v>4</v>
      </c>
      <c r="B1" s="252"/>
      <c r="C1" s="2"/>
      <c r="D1" s="3"/>
      <c r="E1" s="2"/>
    </row>
    <row r="2" spans="1:5" ht="15.75">
      <c r="A2" s="252" t="s">
        <v>5</v>
      </c>
      <c r="B2" s="252"/>
      <c r="C2" s="5"/>
      <c r="D2" s="1"/>
      <c r="E2" s="5"/>
    </row>
    <row r="3" spans="1:5" ht="15.75">
      <c r="A3" s="252"/>
      <c r="B3" s="252"/>
      <c r="C3" s="5"/>
      <c r="D3" s="1"/>
      <c r="E3" s="5"/>
    </row>
    <row r="4" spans="1:5" ht="15.75">
      <c r="A4" s="252" t="s">
        <v>6</v>
      </c>
      <c r="B4" s="252"/>
      <c r="C4" s="252"/>
      <c r="D4" s="252"/>
      <c r="E4" s="5"/>
    </row>
    <row r="5" spans="1:5" ht="15.75">
      <c r="A5" s="252" t="s">
        <v>219</v>
      </c>
      <c r="B5" s="252"/>
      <c r="C5" s="252"/>
      <c r="D5" s="252"/>
      <c r="E5" s="5"/>
    </row>
    <row r="6" spans="1:5" ht="15.75">
      <c r="A6" s="252" t="s">
        <v>7</v>
      </c>
      <c r="B6" s="252"/>
      <c r="C6" s="252"/>
      <c r="D6" s="1"/>
      <c r="E6" s="5"/>
    </row>
    <row r="7" spans="1:5" ht="15.75">
      <c r="A7" s="1"/>
      <c r="B7" s="252"/>
      <c r="C7" s="252"/>
      <c r="D7" s="252"/>
      <c r="E7" s="252"/>
    </row>
    <row r="8" spans="1:5" ht="15.75">
      <c r="A8" s="1"/>
      <c r="B8" s="250" t="s">
        <v>8</v>
      </c>
      <c r="C8" s="250"/>
      <c r="D8" s="250" t="s">
        <v>9</v>
      </c>
      <c r="E8" s="250"/>
    </row>
    <row r="9" spans="1:5" ht="63">
      <c r="A9" s="1"/>
      <c r="B9" s="7" t="s">
        <v>10</v>
      </c>
      <c r="C9" s="8" t="s">
        <v>11</v>
      </c>
      <c r="D9" s="7" t="s">
        <v>288</v>
      </c>
      <c r="E9" s="8" t="s">
        <v>12</v>
      </c>
    </row>
    <row r="10" spans="1:5" ht="15.75">
      <c r="A10" s="1"/>
      <c r="B10" s="6" t="s">
        <v>215</v>
      </c>
      <c r="C10" s="156" t="s">
        <v>168</v>
      </c>
      <c r="D10" s="6" t="str">
        <f>+B10</f>
        <v>30.06.2009</v>
      </c>
      <c r="E10" s="156" t="str">
        <f>+C10</f>
        <v>30.06.2008</v>
      </c>
    </row>
    <row r="11" spans="1:5" ht="15.75">
      <c r="A11" s="1"/>
      <c r="B11" s="6" t="s">
        <v>13</v>
      </c>
      <c r="C11" s="156" t="s">
        <v>13</v>
      </c>
      <c r="D11" s="6" t="s">
        <v>13</v>
      </c>
      <c r="E11" s="156" t="s">
        <v>13</v>
      </c>
    </row>
    <row r="12" spans="1:5" ht="15.75">
      <c r="A12" s="1"/>
      <c r="B12" s="11"/>
      <c r="C12" s="203"/>
      <c r="D12" s="11"/>
      <c r="E12" s="203"/>
    </row>
    <row r="13" spans="1:5" ht="15.75">
      <c r="A13" s="13" t="s">
        <v>14</v>
      </c>
      <c r="B13" s="14">
        <v>84684</v>
      </c>
      <c r="C13" s="14">
        <v>102021</v>
      </c>
      <c r="D13" s="14">
        <f>+B13</f>
        <v>84684</v>
      </c>
      <c r="E13" s="14">
        <v>102021</v>
      </c>
    </row>
    <row r="14" spans="1:5" ht="15.75">
      <c r="A14" s="13"/>
      <c r="B14" s="16"/>
      <c r="C14" s="175"/>
      <c r="D14" s="16"/>
      <c r="E14" s="182"/>
    </row>
    <row r="15" spans="1:5" ht="15.75">
      <c r="A15" s="17" t="s">
        <v>15</v>
      </c>
      <c r="B15" s="14">
        <v>-68546</v>
      </c>
      <c r="C15" s="176">
        <v>-80829</v>
      </c>
      <c r="D15" s="18">
        <f>+B15</f>
        <v>-68546</v>
      </c>
      <c r="E15" s="183">
        <v>-80829</v>
      </c>
    </row>
    <row r="16" spans="1:5" ht="15.75">
      <c r="A16" s="13"/>
      <c r="B16" s="19"/>
      <c r="C16" s="175"/>
      <c r="D16" s="19"/>
      <c r="E16" s="184"/>
    </row>
    <row r="17" spans="1:8" ht="15.75">
      <c r="A17" s="13" t="s">
        <v>16</v>
      </c>
      <c r="B17" s="15">
        <f>SUM(B13:B15)</f>
        <v>16138</v>
      </c>
      <c r="C17" s="15">
        <f>SUM(C13:C15)</f>
        <v>21192</v>
      </c>
      <c r="D17" s="15">
        <f>SUM(D13:D15)</f>
        <v>16138</v>
      </c>
      <c r="E17" s="15">
        <f>SUM(E13:E15)</f>
        <v>21192</v>
      </c>
      <c r="G17" s="230"/>
      <c r="H17" s="230"/>
    </row>
    <row r="18" spans="1:5" ht="15.75">
      <c r="A18" s="13"/>
      <c r="B18" s="16"/>
      <c r="C18" s="175"/>
      <c r="D18" s="16"/>
      <c r="E18" s="182"/>
    </row>
    <row r="19" spans="1:8" ht="15.75">
      <c r="A19" s="13" t="s">
        <v>17</v>
      </c>
      <c r="B19" s="14">
        <v>2970</v>
      </c>
      <c r="C19" s="14">
        <v>1784</v>
      </c>
      <c r="D19" s="14">
        <f>+B19</f>
        <v>2970</v>
      </c>
      <c r="E19" s="14">
        <v>1784</v>
      </c>
      <c r="G19" s="231"/>
      <c r="H19" s="231"/>
    </row>
    <row r="20" spans="1:5" ht="15.75">
      <c r="A20" s="13"/>
      <c r="B20" s="16"/>
      <c r="C20" s="175"/>
      <c r="D20" s="16"/>
      <c r="E20" s="182"/>
    </row>
    <row r="21" spans="1:8" ht="15.75">
      <c r="A21" s="17" t="s">
        <v>18</v>
      </c>
      <c r="B21" s="14">
        <v>-12705</v>
      </c>
      <c r="C21" s="175">
        <v>-13957</v>
      </c>
      <c r="D21" s="14">
        <f>+B21</f>
        <v>-12705</v>
      </c>
      <c r="E21" s="182">
        <v>-13957</v>
      </c>
      <c r="G21" s="231"/>
      <c r="H21" s="231"/>
    </row>
    <row r="22" spans="1:8" ht="15.75">
      <c r="A22" s="13"/>
      <c r="B22" s="16"/>
      <c r="C22" s="175"/>
      <c r="D22" s="16"/>
      <c r="E22" s="182"/>
      <c r="G22" s="231"/>
      <c r="H22" s="231"/>
    </row>
    <row r="23" spans="1:8" ht="15.75">
      <c r="A23" s="13" t="s">
        <v>19</v>
      </c>
      <c r="B23" s="14">
        <v>-1575</v>
      </c>
      <c r="C23" s="177">
        <v>-1393</v>
      </c>
      <c r="D23" s="15">
        <f>+B23</f>
        <v>-1575</v>
      </c>
      <c r="E23" s="181">
        <v>-1393</v>
      </c>
      <c r="F23" s="20"/>
      <c r="G23" s="231"/>
      <c r="H23" s="231"/>
    </row>
    <row r="24" spans="1:5" ht="15.75">
      <c r="A24" s="13"/>
      <c r="B24" s="21"/>
      <c r="C24" s="178"/>
      <c r="D24" s="21"/>
      <c r="E24" s="185"/>
    </row>
    <row r="25" spans="1:7" s="24" customFormat="1" ht="18" customHeight="1">
      <c r="A25" s="22" t="s">
        <v>225</v>
      </c>
      <c r="B25" s="23">
        <f>SUM(B17:B24)</f>
        <v>4828</v>
      </c>
      <c r="C25" s="23">
        <f>SUM(C17:C24)</f>
        <v>7626</v>
      </c>
      <c r="D25" s="23">
        <f>SUM(D17:D24)</f>
        <v>4828</v>
      </c>
      <c r="E25" s="23">
        <f>SUM(E17:E24)</f>
        <v>7626</v>
      </c>
      <c r="G25" s="23"/>
    </row>
    <row r="26" spans="1:5" ht="15.75">
      <c r="A26" s="13"/>
      <c r="B26" s="16"/>
      <c r="C26" s="204"/>
      <c r="D26" s="16"/>
      <c r="E26" s="182"/>
    </row>
    <row r="27" spans="1:5" ht="15.75">
      <c r="A27" s="13" t="s">
        <v>175</v>
      </c>
      <c r="B27" s="14">
        <v>-1901</v>
      </c>
      <c r="C27" s="175">
        <v>-2401</v>
      </c>
      <c r="D27" s="15">
        <f>+B27</f>
        <v>-1901</v>
      </c>
      <c r="E27" s="182">
        <v>-2401</v>
      </c>
    </row>
    <row r="28" spans="1:5" ht="16.5" thickBot="1">
      <c r="A28" s="13"/>
      <c r="B28" s="25"/>
      <c r="C28" s="179"/>
      <c r="D28" s="25"/>
      <c r="E28" s="186"/>
    </row>
    <row r="29" spans="1:7" ht="17.25" customHeight="1" thickBot="1">
      <c r="A29" s="22" t="s">
        <v>226</v>
      </c>
      <c r="B29" s="26">
        <f>SUM(B25:B27)</f>
        <v>2927</v>
      </c>
      <c r="C29" s="26">
        <f>SUM(C25:C27)</f>
        <v>5225</v>
      </c>
      <c r="D29" s="26">
        <f>SUM(D25:D27)</f>
        <v>2927</v>
      </c>
      <c r="E29" s="26">
        <f>SUM(E25:E27)</f>
        <v>5225</v>
      </c>
      <c r="G29" s="75"/>
    </row>
    <row r="30" spans="1:5" ht="16.5" thickTop="1">
      <c r="A30" s="13"/>
      <c r="B30" s="15"/>
      <c r="C30" s="177"/>
      <c r="D30" s="15"/>
      <c r="E30" s="187"/>
    </row>
    <row r="31" spans="1:5" ht="15.75">
      <c r="A31" s="13" t="s">
        <v>20</v>
      </c>
      <c r="B31" s="15"/>
      <c r="C31" s="177"/>
      <c r="D31" s="15"/>
      <c r="E31" s="181"/>
    </row>
    <row r="32" spans="1:5" ht="15.75">
      <c r="A32" s="13" t="s">
        <v>21</v>
      </c>
      <c r="B32" s="14">
        <v>2733</v>
      </c>
      <c r="C32" s="180">
        <v>4621</v>
      </c>
      <c r="D32" s="27">
        <f>+B32</f>
        <v>2733</v>
      </c>
      <c r="E32" s="129">
        <v>4621</v>
      </c>
    </row>
    <row r="33" spans="1:5" ht="15.75">
      <c r="A33" s="13" t="s">
        <v>1</v>
      </c>
      <c r="B33" s="14">
        <v>194</v>
      </c>
      <c r="C33" s="176">
        <v>604</v>
      </c>
      <c r="D33" s="18">
        <f>+B33</f>
        <v>194</v>
      </c>
      <c r="E33" s="183">
        <v>604</v>
      </c>
    </row>
    <row r="34" spans="1:7" s="24" customFormat="1" ht="17.25" customHeight="1" thickBot="1">
      <c r="A34" s="22" t="s">
        <v>226</v>
      </c>
      <c r="B34" s="29">
        <f>SUM(B32:B33)</f>
        <v>2927</v>
      </c>
      <c r="C34" s="29">
        <f>SUM(C32:C33)</f>
        <v>5225</v>
      </c>
      <c r="D34" s="29">
        <f>SUM(D32:D33)</f>
        <v>2927</v>
      </c>
      <c r="E34" s="29">
        <f>SUM(E32:E33)</f>
        <v>5225</v>
      </c>
      <c r="G34" s="4"/>
    </row>
    <row r="35" spans="1:5" ht="16.5" thickTop="1">
      <c r="A35" s="13"/>
      <c r="B35" s="15"/>
      <c r="C35" s="177"/>
      <c r="D35" s="15"/>
      <c r="E35" s="181"/>
    </row>
    <row r="36" spans="1:5" ht="15.75">
      <c r="A36" s="13" t="s">
        <v>289</v>
      </c>
      <c r="B36" s="15"/>
      <c r="C36" s="177"/>
      <c r="D36" s="15"/>
      <c r="E36" s="181"/>
    </row>
    <row r="37" spans="1:5" ht="15.75">
      <c r="A37" s="13" t="s">
        <v>22</v>
      </c>
      <c r="B37" s="30">
        <f>+BursaNotes!F147</f>
        <v>1.4701373311601338</v>
      </c>
      <c r="C37" s="30">
        <f>+BursaNotes!G147</f>
        <v>2.5145425556807113</v>
      </c>
      <c r="D37" s="30">
        <f>+BursaNotes!H147</f>
        <v>1.4701373311601338</v>
      </c>
      <c r="E37" s="30">
        <f>+BursaNotes!I147</f>
        <v>2.5145425556807113</v>
      </c>
    </row>
    <row r="38" spans="1:5" ht="3.75" customHeight="1" thickBot="1">
      <c r="A38" s="13"/>
      <c r="B38" s="31"/>
      <c r="C38" s="146"/>
      <c r="D38" s="32"/>
      <c r="E38" s="164"/>
    </row>
    <row r="39" spans="1:5" ht="16.5" thickTop="1">
      <c r="A39" s="13"/>
      <c r="B39" s="33"/>
      <c r="C39" s="34"/>
      <c r="D39" s="33"/>
      <c r="E39" s="34"/>
    </row>
    <row r="40" spans="1:5" ht="15.75">
      <c r="A40" s="13"/>
      <c r="B40" s="35"/>
      <c r="C40" s="36"/>
      <c r="D40" s="35"/>
      <c r="E40" s="36"/>
    </row>
    <row r="41" spans="1:5" ht="35.25" customHeight="1">
      <c r="A41" s="251" t="s">
        <v>258</v>
      </c>
      <c r="B41" s="251"/>
      <c r="C41" s="251"/>
      <c r="D41" s="251"/>
      <c r="E41" s="251"/>
    </row>
    <row r="42" spans="1:5" ht="15.75">
      <c r="A42" s="37"/>
      <c r="B42" s="37"/>
      <c r="C42" s="37"/>
      <c r="D42" s="37"/>
      <c r="E42" s="37"/>
    </row>
    <row r="43" spans="1:5" ht="12" customHeight="1">
      <c r="A43" s="10"/>
      <c r="B43" s="10"/>
      <c r="C43" s="11"/>
      <c r="D43" s="10"/>
      <c r="E43" s="11"/>
    </row>
    <row r="44" spans="1:5" ht="12" customHeight="1">
      <c r="A44" s="10"/>
      <c r="B44" s="10"/>
      <c r="C44" s="11"/>
      <c r="D44" s="10"/>
      <c r="E44" s="11"/>
    </row>
    <row r="53" ht="3.75" customHeight="1"/>
    <row r="66" ht="15.75">
      <c r="C66" s="39"/>
    </row>
  </sheetData>
  <mergeCells count="11">
    <mergeCell ref="A1:B1"/>
    <mergeCell ref="A2:B2"/>
    <mergeCell ref="A3:B3"/>
    <mergeCell ref="A4:D4"/>
    <mergeCell ref="B8:C8"/>
    <mergeCell ref="D8:E8"/>
    <mergeCell ref="A41:E41"/>
    <mergeCell ref="A5:D5"/>
    <mergeCell ref="A6:C6"/>
    <mergeCell ref="B7:C7"/>
    <mergeCell ref="D7:E7"/>
  </mergeCells>
  <printOptions/>
  <pageMargins left="0.75" right="0.75" top="1" bottom="1" header="0.5" footer="0.5"/>
  <pageSetup firstPageNumber="1" useFirstPageNumber="1" fitToHeight="1" fitToWidth="1" horizontalDpi="600" verticalDpi="600" orientation="portrait" paperSize="9" scale="7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1"/>
  <sheetViews>
    <sheetView zoomScale="75" zoomScaleNormal="75" workbookViewId="0" topLeftCell="A1">
      <pane xSplit="1" ySplit="11" topLeftCell="B72" activePane="bottomRight" state="frozen"/>
      <selection pane="topLeft" activeCell="A1" sqref="A1"/>
      <selection pane="topRight" activeCell="B1" sqref="B1"/>
      <selection pane="bottomLeft" activeCell="A12" sqref="A12"/>
      <selection pane="bottomRight" activeCell="A74" sqref="A74"/>
    </sheetView>
  </sheetViews>
  <sheetFormatPr defaultColWidth="9.140625" defaultRowHeight="12.75"/>
  <cols>
    <col min="1" max="1" width="91.140625" style="10" bestFit="1" customWidth="1"/>
    <col min="2" max="2" width="21.7109375" style="10" customWidth="1"/>
    <col min="3" max="3" width="2.7109375" style="77" customWidth="1"/>
    <col min="4" max="4" width="21.7109375" style="10" customWidth="1"/>
    <col min="5" max="5" width="9.140625" style="10" customWidth="1"/>
    <col min="6" max="6" width="10.28125" style="10" bestFit="1" customWidth="1"/>
    <col min="7" max="7" width="11.00390625" style="10" bestFit="1" customWidth="1"/>
    <col min="8" max="16384" width="9.140625" style="10" customWidth="1"/>
  </cols>
  <sheetData>
    <row r="1" spans="1:4" ht="15.75">
      <c r="A1" s="1" t="s">
        <v>4</v>
      </c>
      <c r="B1" s="3"/>
      <c r="C1" s="66"/>
      <c r="D1" s="3"/>
    </row>
    <row r="2" spans="1:4" ht="15.75">
      <c r="A2" s="1" t="s">
        <v>5</v>
      </c>
      <c r="B2" s="1"/>
      <c r="C2" s="66"/>
      <c r="D2" s="1"/>
    </row>
    <row r="3" spans="1:4" ht="8.25" customHeight="1">
      <c r="A3" s="1"/>
      <c r="B3" s="1"/>
      <c r="C3" s="66"/>
      <c r="D3" s="1"/>
    </row>
    <row r="4" spans="1:4" ht="15.75">
      <c r="A4" s="3" t="s">
        <v>31</v>
      </c>
      <c r="B4" s="3"/>
      <c r="C4" s="3"/>
      <c r="D4" s="3"/>
    </row>
    <row r="5" spans="1:4" ht="15.75">
      <c r="A5" s="1" t="s">
        <v>220</v>
      </c>
      <c r="B5" s="1"/>
      <c r="C5" s="66"/>
      <c r="D5" s="1"/>
    </row>
    <row r="6" spans="1:4" ht="15.75" customHeight="1">
      <c r="A6" s="252"/>
      <c r="B6" s="252"/>
      <c r="C6" s="66"/>
      <c r="D6" s="1"/>
    </row>
    <row r="7" spans="1:4" ht="15.75">
      <c r="A7" s="67"/>
      <c r="B7" s="68" t="s">
        <v>32</v>
      </c>
      <c r="C7" s="69"/>
      <c r="D7" s="70" t="s">
        <v>33</v>
      </c>
    </row>
    <row r="8" spans="1:4" ht="22.5" customHeight="1">
      <c r="A8" s="253"/>
      <c r="B8" s="254" t="s">
        <v>291</v>
      </c>
      <c r="C8" s="71"/>
      <c r="D8" s="254" t="s">
        <v>34</v>
      </c>
    </row>
    <row r="9" spans="1:4" ht="22.5" customHeight="1">
      <c r="A9" s="253"/>
      <c r="B9" s="254"/>
      <c r="C9" s="71"/>
      <c r="D9" s="254"/>
    </row>
    <row r="10" spans="1:4" ht="15.75">
      <c r="A10" s="67"/>
      <c r="B10" s="68" t="s">
        <v>215</v>
      </c>
      <c r="C10" s="69"/>
      <c r="D10" s="68" t="s">
        <v>216</v>
      </c>
    </row>
    <row r="11" spans="1:4" ht="15.75">
      <c r="A11" s="67"/>
      <c r="B11" s="68" t="s">
        <v>13</v>
      </c>
      <c r="C11" s="69"/>
      <c r="D11" s="68" t="s">
        <v>13</v>
      </c>
    </row>
    <row r="12" spans="1:4" ht="15.75">
      <c r="A12" s="67" t="s">
        <v>290</v>
      </c>
      <c r="B12" s="68"/>
      <c r="C12" s="69"/>
      <c r="D12" s="68"/>
    </row>
    <row r="13" spans="1:4" ht="9" customHeight="1">
      <c r="A13" s="67"/>
      <c r="B13" s="68"/>
      <c r="C13" s="69"/>
      <c r="D13" s="68"/>
    </row>
    <row r="14" spans="1:4" ht="15.75">
      <c r="A14" s="67" t="s">
        <v>35</v>
      </c>
      <c r="B14" s="72"/>
      <c r="C14" s="73"/>
      <c r="D14" s="72"/>
    </row>
    <row r="15" spans="1:4" ht="9" customHeight="1">
      <c r="A15" s="67"/>
      <c r="B15" s="74"/>
      <c r="C15" s="75"/>
      <c r="D15" s="74"/>
    </row>
    <row r="16" spans="1:4" ht="15">
      <c r="A16" s="76" t="s">
        <v>36</v>
      </c>
      <c r="B16" s="74">
        <v>4714</v>
      </c>
      <c r="C16" s="75"/>
      <c r="D16" s="74">
        <v>4957</v>
      </c>
    </row>
    <row r="17" spans="1:4" ht="15">
      <c r="A17" s="76" t="s">
        <v>37</v>
      </c>
      <c r="B17" s="74">
        <v>2307</v>
      </c>
      <c r="C17" s="75"/>
      <c r="D17" s="74">
        <v>2336</v>
      </c>
    </row>
    <row r="18" spans="1:4" s="11" customFormat="1" ht="15">
      <c r="A18" s="77" t="s">
        <v>38</v>
      </c>
      <c r="B18" s="75">
        <v>5725</v>
      </c>
      <c r="C18" s="75"/>
      <c r="D18" s="75">
        <v>5850</v>
      </c>
    </row>
    <row r="19" spans="1:4" ht="15">
      <c r="A19" s="76" t="s">
        <v>180</v>
      </c>
      <c r="B19" s="74">
        <v>32</v>
      </c>
      <c r="C19" s="75"/>
      <c r="D19" s="74">
        <v>32</v>
      </c>
    </row>
    <row r="20" spans="1:4" ht="15">
      <c r="A20" s="76" t="s">
        <v>167</v>
      </c>
      <c r="B20" s="74">
        <v>10748</v>
      </c>
      <c r="C20" s="75"/>
      <c r="D20" s="74">
        <v>13800</v>
      </c>
    </row>
    <row r="21" spans="1:4" ht="15">
      <c r="A21" s="76" t="s">
        <v>181</v>
      </c>
      <c r="B21" s="74">
        <v>146469</v>
      </c>
      <c r="C21" s="75"/>
      <c r="D21" s="74">
        <v>146469</v>
      </c>
    </row>
    <row r="22" spans="1:4" ht="15">
      <c r="A22" s="76" t="s">
        <v>0</v>
      </c>
      <c r="B22" s="74">
        <v>1249</v>
      </c>
      <c r="C22" s="75"/>
      <c r="D22" s="74">
        <v>1177</v>
      </c>
    </row>
    <row r="23" spans="1:4" ht="9" customHeight="1">
      <c r="A23" s="76"/>
      <c r="B23" s="78"/>
      <c r="C23" s="75"/>
      <c r="D23" s="78"/>
    </row>
    <row r="24" spans="1:4" ht="16.5" customHeight="1">
      <c r="A24" s="76"/>
      <c r="B24" s="79">
        <f>SUM(B16:B23)</f>
        <v>171244</v>
      </c>
      <c r="C24" s="75"/>
      <c r="D24" s="79">
        <f>SUM(D16:D23)</f>
        <v>174621</v>
      </c>
    </row>
    <row r="25" spans="1:4" ht="16.5" customHeight="1">
      <c r="A25" s="76"/>
      <c r="B25" s="74"/>
      <c r="C25" s="75"/>
      <c r="D25" s="74"/>
    </row>
    <row r="26" spans="1:4" ht="15.75">
      <c r="A26" s="1" t="s">
        <v>39</v>
      </c>
      <c r="B26" s="74"/>
      <c r="C26" s="75"/>
      <c r="D26" s="74"/>
    </row>
    <row r="27" spans="1:4" ht="8.25" customHeight="1">
      <c r="A27" s="1"/>
      <c r="B27" s="74"/>
      <c r="C27" s="75"/>
      <c r="D27" s="74"/>
    </row>
    <row r="28" spans="1:4" s="11" customFormat="1" ht="15">
      <c r="A28" s="77" t="s">
        <v>38</v>
      </c>
      <c r="B28" s="75">
        <v>4549</v>
      </c>
      <c r="C28" s="75"/>
      <c r="D28" s="75">
        <v>4135</v>
      </c>
    </row>
    <row r="29" spans="1:4" ht="15">
      <c r="A29" s="10" t="s">
        <v>40</v>
      </c>
      <c r="B29" s="74">
        <v>33335</v>
      </c>
      <c r="C29" s="75"/>
      <c r="D29" s="74">
        <v>28446</v>
      </c>
    </row>
    <row r="30" spans="1:4" ht="15">
      <c r="A30" s="10" t="s">
        <v>41</v>
      </c>
      <c r="B30" s="74">
        <v>84995</v>
      </c>
      <c r="C30" s="75"/>
      <c r="D30" s="74">
        <v>86122</v>
      </c>
    </row>
    <row r="31" spans="1:4" ht="15">
      <c r="A31" s="10" t="s">
        <v>135</v>
      </c>
      <c r="B31" s="74">
        <v>29953</v>
      </c>
      <c r="C31" s="75"/>
      <c r="D31" s="74">
        <v>32854</v>
      </c>
    </row>
    <row r="32" spans="1:4" ht="15">
      <c r="A32" s="10" t="s">
        <v>217</v>
      </c>
      <c r="B32" s="74">
        <v>2180</v>
      </c>
      <c r="C32" s="75"/>
      <c r="D32" s="74">
        <v>2746</v>
      </c>
    </row>
    <row r="33" spans="1:4" ht="15">
      <c r="A33" s="10" t="s">
        <v>292</v>
      </c>
      <c r="B33" s="74">
        <v>86351</v>
      </c>
      <c r="C33" s="75"/>
      <c r="D33" s="74">
        <v>81821</v>
      </c>
    </row>
    <row r="34" ht="9" customHeight="1"/>
    <row r="35" spans="2:4" ht="17.25" customHeight="1">
      <c r="B35" s="79">
        <f>SUM(B28:B34)</f>
        <v>241363</v>
      </c>
      <c r="C35" s="75"/>
      <c r="D35" s="79">
        <f>SUM(D28:D34)</f>
        <v>236124</v>
      </c>
    </row>
    <row r="36" spans="2:4" ht="15">
      <c r="B36" s="74"/>
      <c r="C36" s="75"/>
      <c r="D36" s="74"/>
    </row>
    <row r="37" spans="1:4" ht="15.75">
      <c r="A37" s="1" t="s">
        <v>182</v>
      </c>
      <c r="B37" s="74">
        <v>97090</v>
      </c>
      <c r="C37" s="75"/>
      <c r="D37" s="74">
        <v>97090</v>
      </c>
    </row>
    <row r="38" spans="2:4" ht="15">
      <c r="B38" s="78"/>
      <c r="C38" s="75"/>
      <c r="D38" s="78"/>
    </row>
    <row r="39" spans="1:4" ht="17.25" customHeight="1" thickBot="1">
      <c r="A39" s="1" t="s">
        <v>42</v>
      </c>
      <c r="B39" s="26">
        <f>SUM(B37:B38)+B35+B24</f>
        <v>509697</v>
      </c>
      <c r="C39" s="75"/>
      <c r="D39" s="26">
        <f>+D37+D35+D24</f>
        <v>507835</v>
      </c>
    </row>
    <row r="40" spans="2:4" ht="15.75" thickTop="1">
      <c r="B40" s="74"/>
      <c r="C40" s="75"/>
      <c r="D40" s="74"/>
    </row>
    <row r="41" spans="1:4" ht="15.75">
      <c r="A41" s="1" t="s">
        <v>43</v>
      </c>
      <c r="B41" s="74"/>
      <c r="C41" s="75"/>
      <c r="D41" s="74"/>
    </row>
    <row r="42" spans="2:4" ht="9" customHeight="1">
      <c r="B42" s="74"/>
      <c r="C42" s="75"/>
      <c r="D42" s="74"/>
    </row>
    <row r="43" spans="1:4" ht="15.75">
      <c r="A43" s="1" t="s">
        <v>183</v>
      </c>
      <c r="B43" s="74"/>
      <c r="C43" s="75"/>
      <c r="D43" s="74"/>
    </row>
    <row r="44" spans="1:4" ht="9" customHeight="1">
      <c r="A44" s="67"/>
      <c r="B44" s="74"/>
      <c r="C44" s="75"/>
      <c r="D44" s="74"/>
    </row>
    <row r="45" spans="1:4" ht="15">
      <c r="A45" s="76" t="s">
        <v>184</v>
      </c>
      <c r="B45" s="74">
        <v>185901</v>
      </c>
      <c r="C45" s="75"/>
      <c r="D45" s="74">
        <v>185901</v>
      </c>
    </row>
    <row r="46" spans="1:5" ht="15">
      <c r="A46" s="76" t="s">
        <v>185</v>
      </c>
      <c r="B46" s="74">
        <v>10077</v>
      </c>
      <c r="C46" s="75"/>
      <c r="D46" s="74">
        <v>10707</v>
      </c>
      <c r="E46" s="64"/>
    </row>
    <row r="47" spans="1:4" ht="15">
      <c r="A47" s="76" t="s">
        <v>186</v>
      </c>
      <c r="B47" s="78">
        <v>14583</v>
      </c>
      <c r="C47" s="75"/>
      <c r="D47" s="78">
        <v>11850</v>
      </c>
    </row>
    <row r="48" spans="1:6" ht="16.5" customHeight="1">
      <c r="A48" s="76"/>
      <c r="B48" s="75">
        <f>SUM(B45:B47)</f>
        <v>210561</v>
      </c>
      <c r="C48" s="75"/>
      <c r="D48" s="75">
        <f>SUM(D45:D47)</f>
        <v>208458</v>
      </c>
      <c r="F48" s="80"/>
    </row>
    <row r="49" spans="1:4" ht="15.75">
      <c r="A49" s="67" t="s">
        <v>1</v>
      </c>
      <c r="B49" s="74">
        <v>5545</v>
      </c>
      <c r="C49" s="75"/>
      <c r="D49" s="74">
        <v>5351</v>
      </c>
    </row>
    <row r="50" spans="1:4" ht="9" customHeight="1">
      <c r="A50" s="67"/>
      <c r="B50" s="78"/>
      <c r="C50" s="75"/>
      <c r="D50" s="78"/>
    </row>
    <row r="51" spans="1:4" ht="16.5" customHeight="1">
      <c r="A51" s="67" t="s">
        <v>187</v>
      </c>
      <c r="B51" s="79">
        <f>SUM(B48:B50)</f>
        <v>216106</v>
      </c>
      <c r="C51" s="75"/>
      <c r="D51" s="79">
        <f>SUM(D48:D50)</f>
        <v>213809</v>
      </c>
    </row>
    <row r="52" spans="1:4" ht="15">
      <c r="A52" s="76"/>
      <c r="B52" s="74"/>
      <c r="C52" s="75"/>
      <c r="D52" s="74"/>
    </row>
    <row r="53" spans="1:4" ht="15.75">
      <c r="A53" s="1" t="s">
        <v>44</v>
      </c>
      <c r="B53" s="74"/>
      <c r="C53" s="75"/>
      <c r="D53" s="74"/>
    </row>
    <row r="54" spans="1:4" ht="9" customHeight="1">
      <c r="A54" s="67"/>
      <c r="B54" s="74"/>
      <c r="C54" s="75"/>
      <c r="D54" s="74"/>
    </row>
    <row r="55" spans="1:7" ht="15">
      <c r="A55" s="76" t="s">
        <v>45</v>
      </c>
      <c r="B55" s="74">
        <v>54572</v>
      </c>
      <c r="C55" s="75"/>
      <c r="D55" s="74">
        <v>54572</v>
      </c>
      <c r="F55" s="64"/>
      <c r="G55" s="64"/>
    </row>
    <row r="56" spans="1:4" ht="15">
      <c r="A56" s="76" t="s">
        <v>208</v>
      </c>
      <c r="B56" s="74">
        <v>12490</v>
      </c>
      <c r="C56" s="75"/>
      <c r="D56" s="74">
        <v>14016</v>
      </c>
    </row>
    <row r="57" spans="1:4" ht="15">
      <c r="A57" s="76" t="s">
        <v>46</v>
      </c>
      <c r="B57" s="74">
        <v>1265</v>
      </c>
      <c r="C57" s="75"/>
      <c r="D57" s="74">
        <v>1192</v>
      </c>
    </row>
    <row r="58" spans="1:4" ht="9" customHeight="1">
      <c r="A58" s="76"/>
      <c r="B58" s="78"/>
      <c r="C58" s="75"/>
      <c r="D58" s="78"/>
    </row>
    <row r="59" spans="1:4" ht="16.5" customHeight="1">
      <c r="A59" s="81"/>
      <c r="B59" s="79">
        <f>SUM(B55:B58)</f>
        <v>68327</v>
      </c>
      <c r="C59" s="75"/>
      <c r="D59" s="79">
        <f>SUM(D55:D58)</f>
        <v>69780</v>
      </c>
    </row>
    <row r="60" spans="1:4" ht="15">
      <c r="A60" s="76"/>
      <c r="B60" s="74"/>
      <c r="C60" s="75"/>
      <c r="D60" s="74"/>
    </row>
    <row r="61" spans="1:4" ht="15.75">
      <c r="A61" s="1" t="s">
        <v>47</v>
      </c>
      <c r="B61" s="74"/>
      <c r="C61" s="75"/>
      <c r="D61" s="74"/>
    </row>
    <row r="62" spans="1:4" ht="9" customHeight="1">
      <c r="A62" s="67"/>
      <c r="B62" s="74"/>
      <c r="C62" s="75"/>
      <c r="D62" s="74"/>
    </row>
    <row r="63" spans="1:4" ht="15">
      <c r="A63" s="77" t="s">
        <v>48</v>
      </c>
      <c r="B63" s="75">
        <v>29224</v>
      </c>
      <c r="C63" s="75"/>
      <c r="D63" s="75">
        <v>35229</v>
      </c>
    </row>
    <row r="64" spans="1:4" ht="15">
      <c r="A64" s="77" t="s">
        <v>136</v>
      </c>
      <c r="B64" s="75">
        <v>50859</v>
      </c>
      <c r="C64" s="75"/>
      <c r="D64" s="75">
        <v>55361</v>
      </c>
    </row>
    <row r="65" spans="1:7" ht="15">
      <c r="A65" s="76" t="s">
        <v>45</v>
      </c>
      <c r="B65" s="74">
        <v>31380</v>
      </c>
      <c r="C65" s="75"/>
      <c r="D65" s="74">
        <v>19166</v>
      </c>
      <c r="G65" s="64"/>
    </row>
    <row r="66" spans="1:4" ht="15">
      <c r="A66" s="76" t="s">
        <v>208</v>
      </c>
      <c r="B66" s="74">
        <v>15067</v>
      </c>
      <c r="C66" s="75"/>
      <c r="D66" s="74">
        <v>15981</v>
      </c>
    </row>
    <row r="67" spans="1:4" ht="15">
      <c r="A67" s="76" t="s">
        <v>218</v>
      </c>
      <c r="B67" s="74">
        <v>1732</v>
      </c>
      <c r="C67" s="75"/>
      <c r="D67" s="74">
        <v>1507</v>
      </c>
    </row>
    <row r="68" spans="1:4" ht="9" customHeight="1">
      <c r="A68" s="76"/>
      <c r="B68" s="78"/>
      <c r="C68" s="75"/>
      <c r="D68" s="78"/>
    </row>
    <row r="69" spans="1:4" ht="16.5" customHeight="1">
      <c r="A69" s="81"/>
      <c r="B69" s="79">
        <f>SUM(B63:B68)</f>
        <v>128262</v>
      </c>
      <c r="C69" s="75"/>
      <c r="D69" s="79">
        <f>SUM(D63:D68)</f>
        <v>127244</v>
      </c>
    </row>
    <row r="70" spans="1:4" ht="15">
      <c r="A70" s="76"/>
      <c r="B70" s="74"/>
      <c r="C70" s="75"/>
      <c r="D70" s="74"/>
    </row>
    <row r="71" spans="1:4" ht="15.75">
      <c r="A71" s="67" t="s">
        <v>188</v>
      </c>
      <c r="B71" s="74">
        <v>97002</v>
      </c>
      <c r="C71" s="75"/>
      <c r="D71" s="74">
        <v>97002</v>
      </c>
    </row>
    <row r="72" spans="1:4" ht="15.75">
      <c r="A72" s="67"/>
      <c r="B72" s="74"/>
      <c r="C72" s="75"/>
      <c r="D72" s="74"/>
    </row>
    <row r="73" spans="1:4" ht="15.75">
      <c r="A73" s="67" t="s">
        <v>189</v>
      </c>
      <c r="B73" s="211">
        <f>+B59+B69+B71</f>
        <v>293591</v>
      </c>
      <c r="C73" s="75"/>
      <c r="D73" s="211">
        <f>+D59+D69+D71</f>
        <v>294026</v>
      </c>
    </row>
    <row r="74" spans="1:4" ht="15">
      <c r="A74" s="76"/>
      <c r="B74" s="78"/>
      <c r="C74" s="75"/>
      <c r="D74" s="78"/>
    </row>
    <row r="75" spans="1:4" ht="17.25" customHeight="1" thickBot="1">
      <c r="A75" s="82" t="s">
        <v>49</v>
      </c>
      <c r="B75" s="26">
        <f>+B51+B73</f>
        <v>509697</v>
      </c>
      <c r="C75" s="75"/>
      <c r="D75" s="26">
        <f>+D51+D73</f>
        <v>507835</v>
      </c>
    </row>
    <row r="76" spans="2:4" ht="15.75" thickTop="1">
      <c r="B76" s="83">
        <f>+B39-B75</f>
        <v>0</v>
      </c>
      <c r="C76" s="84"/>
      <c r="D76" s="83">
        <f>+D39-D75</f>
        <v>0</v>
      </c>
    </row>
    <row r="77" spans="2:4" ht="13.5" customHeight="1">
      <c r="B77" s="173"/>
      <c r="C77" s="84"/>
      <c r="D77" s="173"/>
    </row>
    <row r="78" spans="1:6" ht="29.25" customHeight="1">
      <c r="A78" s="251" t="s">
        <v>257</v>
      </c>
      <c r="B78" s="251"/>
      <c r="C78" s="251"/>
      <c r="D78" s="251"/>
      <c r="E78" s="63"/>
      <c r="F78" s="63"/>
    </row>
    <row r="79" spans="1:6" ht="12" customHeight="1">
      <c r="A79" s="85"/>
      <c r="B79" s="85"/>
      <c r="C79" s="85"/>
      <c r="D79" s="85"/>
      <c r="E79" s="63"/>
      <c r="F79" s="63"/>
    </row>
    <row r="80" spans="1:4" ht="14.25" customHeight="1">
      <c r="A80" s="86"/>
      <c r="C80" s="87"/>
      <c r="D80" s="22"/>
    </row>
    <row r="81" spans="1:4" ht="15" customHeight="1">
      <c r="A81" s="250"/>
      <c r="B81" s="250"/>
      <c r="C81" s="250"/>
      <c r="D81" s="250"/>
    </row>
  </sheetData>
  <mergeCells count="6">
    <mergeCell ref="A81:D81"/>
    <mergeCell ref="A78:D78"/>
    <mergeCell ref="A6:B6"/>
    <mergeCell ref="A8:A9"/>
    <mergeCell ref="B8:B9"/>
    <mergeCell ref="D8:D9"/>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scale="5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58"/>
  <sheetViews>
    <sheetView zoomScale="75" zoomScaleNormal="75" workbookViewId="0" topLeftCell="A1">
      <pane xSplit="1" ySplit="10" topLeftCell="B20" activePane="bottomRight" state="frozen"/>
      <selection pane="topLeft" activeCell="A1" sqref="A1"/>
      <selection pane="topRight" activeCell="B1" sqref="B1"/>
      <selection pane="bottomLeft" activeCell="A10" sqref="A10"/>
      <selection pane="bottomRight" activeCell="A52" sqref="A52"/>
    </sheetView>
  </sheetViews>
  <sheetFormatPr defaultColWidth="9.140625" defaultRowHeight="12.75"/>
  <cols>
    <col min="1" max="1" width="65.421875" style="41" customWidth="1"/>
    <col min="2" max="2" width="12.7109375" style="41" customWidth="1"/>
    <col min="3" max="3" width="23.57421875" style="41" customWidth="1"/>
    <col min="4" max="4" width="12.7109375" style="41" customWidth="1"/>
    <col min="5" max="5" width="15.00390625" style="41" customWidth="1"/>
    <col min="6" max="6" width="18.7109375" style="41" customWidth="1"/>
    <col min="7" max="7" width="15.7109375" style="41" customWidth="1"/>
    <col min="8" max="8" width="14.28125" style="41" bestFit="1" customWidth="1"/>
    <col min="9" max="16384" width="9.140625" style="41" customWidth="1"/>
  </cols>
  <sheetData>
    <row r="1" spans="1:8" ht="15.75">
      <c r="A1" s="3" t="s">
        <v>4</v>
      </c>
      <c r="B1" s="3"/>
      <c r="C1" s="3"/>
      <c r="D1" s="3"/>
      <c r="E1" s="1"/>
      <c r="F1" s="3"/>
      <c r="G1" s="1"/>
      <c r="H1" s="40"/>
    </row>
    <row r="2" spans="1:8" ht="15.75">
      <c r="A2" s="3" t="s">
        <v>5</v>
      </c>
      <c r="B2" s="3"/>
      <c r="C2" s="3"/>
      <c r="D2" s="1"/>
      <c r="E2" s="1"/>
      <c r="F2" s="1"/>
      <c r="G2" s="1"/>
      <c r="H2" s="40"/>
    </row>
    <row r="3" spans="1:8" ht="15.75">
      <c r="A3" s="3"/>
      <c r="B3" s="3"/>
      <c r="C3" s="3"/>
      <c r="D3" s="1"/>
      <c r="E3" s="1"/>
      <c r="F3" s="1"/>
      <c r="G3" s="1"/>
      <c r="H3" s="40"/>
    </row>
    <row r="4" spans="1:8" ht="15.75">
      <c r="A4" s="3" t="s">
        <v>23</v>
      </c>
      <c r="B4" s="3"/>
      <c r="C4" s="3"/>
      <c r="D4" s="3"/>
      <c r="E4" s="1"/>
      <c r="F4" s="1"/>
      <c r="G4" s="1"/>
      <c r="H4" s="40"/>
    </row>
    <row r="5" spans="1:8" ht="15.75">
      <c r="A5" s="3" t="str">
        <f>+'IS'!A5</f>
        <v>FOR THE FINANCIAL PERIOD ENDED 30 JUNE 2009</v>
      </c>
      <c r="B5" s="3"/>
      <c r="C5" s="3"/>
      <c r="D5" s="3"/>
      <c r="E5" s="1"/>
      <c r="F5" s="1"/>
      <c r="G5" s="1"/>
      <c r="H5" s="40"/>
    </row>
    <row r="6" spans="1:8" ht="15.75">
      <c r="A6" s="3" t="s">
        <v>7</v>
      </c>
      <c r="B6" s="3"/>
      <c r="C6" s="3"/>
      <c r="D6" s="3"/>
      <c r="E6" s="1"/>
      <c r="F6" s="1"/>
      <c r="G6" s="1"/>
      <c r="H6" s="40"/>
    </row>
    <row r="7" spans="1:8" ht="15.75">
      <c r="A7" s="1"/>
      <c r="B7" s="250" t="s">
        <v>190</v>
      </c>
      <c r="C7" s="250"/>
      <c r="D7" s="250"/>
      <c r="E7" s="250"/>
      <c r="F7" s="250"/>
      <c r="G7" s="6"/>
      <c r="H7" s="40"/>
    </row>
    <row r="8" spans="1:8" ht="15.75">
      <c r="A8" s="1"/>
      <c r="B8" s="250" t="s">
        <v>260</v>
      </c>
      <c r="C8" s="250"/>
      <c r="D8" s="250"/>
      <c r="E8" s="250"/>
      <c r="F8" s="6" t="s">
        <v>261</v>
      </c>
      <c r="G8" s="6"/>
      <c r="H8" s="40"/>
    </row>
    <row r="9" spans="1:8" ht="80.25" customHeight="1">
      <c r="A9" s="42"/>
      <c r="B9" s="43" t="s">
        <v>24</v>
      </c>
      <c r="C9" s="43" t="s">
        <v>262</v>
      </c>
      <c r="D9" s="43" t="s">
        <v>25</v>
      </c>
      <c r="E9" s="44" t="s">
        <v>191</v>
      </c>
      <c r="F9" s="43" t="s">
        <v>186</v>
      </c>
      <c r="G9" s="44" t="s">
        <v>1</v>
      </c>
      <c r="H9" s="43" t="s">
        <v>26</v>
      </c>
    </row>
    <row r="10" spans="1:8" ht="15.75">
      <c r="A10" s="1"/>
      <c r="B10" s="45" t="s">
        <v>13</v>
      </c>
      <c r="C10" s="45" t="s">
        <v>13</v>
      </c>
      <c r="D10" s="46" t="s">
        <v>27</v>
      </c>
      <c r="E10" s="45" t="s">
        <v>13</v>
      </c>
      <c r="F10" s="45" t="s">
        <v>13</v>
      </c>
      <c r="G10" s="47" t="s">
        <v>13</v>
      </c>
      <c r="H10" s="47" t="s">
        <v>13</v>
      </c>
    </row>
    <row r="11" spans="1:8" ht="15.75">
      <c r="A11" s="48" t="s">
        <v>221</v>
      </c>
      <c r="B11" s="49"/>
      <c r="C11" s="49"/>
      <c r="D11" s="50"/>
      <c r="E11" s="50"/>
      <c r="F11" s="49"/>
      <c r="G11" s="51"/>
      <c r="H11" s="51"/>
    </row>
    <row r="12" spans="1:8" s="54" customFormat="1" ht="15">
      <c r="A12" s="11"/>
      <c r="B12" s="31"/>
      <c r="C12" s="31"/>
      <c r="D12" s="52"/>
      <c r="E12" s="52"/>
      <c r="F12" s="31"/>
      <c r="G12" s="53"/>
      <c r="H12" s="53"/>
    </row>
    <row r="13" spans="1:8" s="54" customFormat="1" ht="15">
      <c r="A13" s="11" t="s">
        <v>223</v>
      </c>
      <c r="B13" s="31">
        <v>185901</v>
      </c>
      <c r="C13" s="31">
        <v>0</v>
      </c>
      <c r="D13" s="52">
        <v>9744</v>
      </c>
      <c r="E13" s="52">
        <v>963</v>
      </c>
      <c r="F13" s="31">
        <v>11850</v>
      </c>
      <c r="G13" s="53">
        <v>5351</v>
      </c>
      <c r="H13" s="53">
        <f>SUM(B13:G13)</f>
        <v>213809</v>
      </c>
    </row>
    <row r="14" spans="1:8" s="54" customFormat="1" ht="12" customHeight="1">
      <c r="A14" s="11"/>
      <c r="B14" s="31"/>
      <c r="C14" s="31"/>
      <c r="D14" s="52"/>
      <c r="E14" s="52"/>
      <c r="F14" s="31"/>
      <c r="G14" s="53"/>
      <c r="H14" s="53"/>
    </row>
    <row r="15" spans="1:8" s="54" customFormat="1" ht="15">
      <c r="A15" s="11" t="s">
        <v>28</v>
      </c>
      <c r="B15" s="53"/>
      <c r="C15" s="53"/>
      <c r="D15" s="55"/>
      <c r="E15" s="55"/>
      <c r="F15" s="53"/>
      <c r="G15" s="53"/>
      <c r="H15" s="53"/>
    </row>
    <row r="16" spans="1:8" s="54" customFormat="1" ht="15">
      <c r="A16" s="11" t="s">
        <v>29</v>
      </c>
      <c r="B16" s="161"/>
      <c r="C16" s="161"/>
      <c r="D16" s="55"/>
      <c r="E16" s="55"/>
      <c r="F16" s="53"/>
      <c r="G16" s="53"/>
      <c r="H16" s="53"/>
    </row>
    <row r="17" spans="1:8" s="54" customFormat="1" ht="15">
      <c r="A17" s="11" t="s">
        <v>171</v>
      </c>
      <c r="B17" s="53">
        <v>0</v>
      </c>
      <c r="C17" s="53">
        <v>0</v>
      </c>
      <c r="D17" s="53">
        <v>0</v>
      </c>
      <c r="E17" s="55">
        <v>-630</v>
      </c>
      <c r="F17" s="53">
        <v>0</v>
      </c>
      <c r="G17" s="53">
        <v>0</v>
      </c>
      <c r="H17" s="53">
        <f>SUM(B17:G17)</f>
        <v>-630</v>
      </c>
    </row>
    <row r="18" spans="1:8" s="54" customFormat="1" ht="12" customHeight="1">
      <c r="A18" s="11"/>
      <c r="B18" s="53"/>
      <c r="C18" s="53"/>
      <c r="D18" s="55"/>
      <c r="E18" s="55"/>
      <c r="F18" s="53"/>
      <c r="G18" s="53"/>
      <c r="H18" s="53"/>
    </row>
    <row r="19" spans="1:8" s="54" customFormat="1" ht="15">
      <c r="A19" s="11" t="s">
        <v>177</v>
      </c>
      <c r="B19" s="53">
        <v>0</v>
      </c>
      <c r="C19" s="53">
        <v>0</v>
      </c>
      <c r="D19" s="53">
        <v>0</v>
      </c>
      <c r="E19" s="53">
        <v>0</v>
      </c>
      <c r="F19" s="53">
        <f>+'IS'!D32</f>
        <v>2733</v>
      </c>
      <c r="G19" s="53">
        <f>+'IS'!D33</f>
        <v>194</v>
      </c>
      <c r="H19" s="53">
        <f>SUM(B19:G19)</f>
        <v>2927</v>
      </c>
    </row>
    <row r="20" spans="1:8" s="54" customFormat="1" ht="15">
      <c r="A20" s="11"/>
      <c r="B20" s="55"/>
      <c r="C20" s="55"/>
      <c r="D20" s="162"/>
      <c r="E20" s="55"/>
      <c r="F20" s="53"/>
      <c r="G20" s="53"/>
      <c r="H20" s="53"/>
    </row>
    <row r="21" spans="1:8" s="54" customFormat="1" ht="12.75" customHeight="1">
      <c r="A21" s="11"/>
      <c r="B21" s="57"/>
      <c r="C21" s="57"/>
      <c r="D21" s="58"/>
      <c r="E21" s="58"/>
      <c r="F21" s="57"/>
      <c r="G21" s="57"/>
      <c r="H21" s="57"/>
    </row>
    <row r="22" spans="1:9" s="54" customFormat="1" ht="15.75" thickBot="1">
      <c r="A22" s="11" t="s">
        <v>224</v>
      </c>
      <c r="B22" s="59">
        <f>SUM(B13:B20)</f>
        <v>185901</v>
      </c>
      <c r="C22" s="59">
        <f aca="true" t="shared" si="0" ref="C22:H22">SUM(C13:C20)</f>
        <v>0</v>
      </c>
      <c r="D22" s="59">
        <f t="shared" si="0"/>
        <v>9744</v>
      </c>
      <c r="E22" s="59">
        <f t="shared" si="0"/>
        <v>333</v>
      </c>
      <c r="F22" s="59">
        <f t="shared" si="0"/>
        <v>14583</v>
      </c>
      <c r="G22" s="59">
        <f t="shared" si="0"/>
        <v>5545</v>
      </c>
      <c r="H22" s="59">
        <f t="shared" si="0"/>
        <v>216106</v>
      </c>
      <c r="I22" s="60"/>
    </row>
    <row r="23" spans="1:8" s="54" customFormat="1" ht="16.5" thickTop="1">
      <c r="A23" s="5"/>
      <c r="B23" s="61"/>
      <c r="C23" s="61">
        <f>SUM(B22:C22)-'BS'!B45</f>
        <v>0</v>
      </c>
      <c r="D23" s="52"/>
      <c r="E23" s="52">
        <f>SUM(D22:E22)-'BS'!B46</f>
        <v>0</v>
      </c>
      <c r="F23" s="31">
        <f>+F22-'BS'!B47</f>
        <v>0</v>
      </c>
      <c r="G23" s="61">
        <f>+'BS'!B49-Equity!G22</f>
        <v>0</v>
      </c>
      <c r="H23" s="61">
        <f>+H22-'BS'!B51</f>
        <v>0</v>
      </c>
    </row>
    <row r="24" spans="1:8" s="54" customFormat="1" ht="15.75">
      <c r="A24" s="5"/>
      <c r="B24" s="53"/>
      <c r="C24" s="53"/>
      <c r="D24" s="52"/>
      <c r="E24" s="52"/>
      <c r="F24" s="31"/>
      <c r="G24" s="53"/>
      <c r="H24" s="53"/>
    </row>
    <row r="25" spans="1:8" s="54" customFormat="1" ht="15.75">
      <c r="A25" s="5"/>
      <c r="B25" s="53"/>
      <c r="C25" s="53"/>
      <c r="D25" s="52"/>
      <c r="E25" s="52"/>
      <c r="F25" s="31"/>
      <c r="G25" s="53"/>
      <c r="H25" s="53"/>
    </row>
    <row r="26" spans="1:8" s="54" customFormat="1" ht="15.75">
      <c r="A26" s="5"/>
      <c r="B26" s="53"/>
      <c r="C26" s="53"/>
      <c r="D26" s="52"/>
      <c r="E26" s="52"/>
      <c r="F26" s="31"/>
      <c r="G26" s="53"/>
      <c r="H26" s="53"/>
    </row>
    <row r="27" spans="1:8" s="54" customFormat="1" ht="15.75">
      <c r="A27" s="5"/>
      <c r="B27" s="53"/>
      <c r="C27" s="53"/>
      <c r="D27" s="52"/>
      <c r="E27" s="52"/>
      <c r="F27" s="31"/>
      <c r="G27" s="53"/>
      <c r="H27" s="53"/>
    </row>
    <row r="28" ht="6" customHeight="1"/>
    <row r="29" spans="1:8" ht="15.75">
      <c r="A29" s="3" t="s">
        <v>4</v>
      </c>
      <c r="B29" s="3"/>
      <c r="C29" s="3"/>
      <c r="D29" s="3"/>
      <c r="E29" s="1"/>
      <c r="F29" s="3"/>
      <c r="G29" s="1"/>
      <c r="H29" s="40"/>
    </row>
    <row r="30" spans="1:8" ht="15.75">
      <c r="A30" s="3" t="s">
        <v>5</v>
      </c>
      <c r="B30" s="3"/>
      <c r="C30" s="3"/>
      <c r="D30" s="1"/>
      <c r="E30" s="1"/>
      <c r="F30" s="1"/>
      <c r="G30" s="1"/>
      <c r="H30" s="40"/>
    </row>
    <row r="31" spans="1:8" ht="15.75">
      <c r="A31" s="3"/>
      <c r="B31" s="3"/>
      <c r="C31" s="3"/>
      <c r="D31" s="1"/>
      <c r="E31" s="1"/>
      <c r="F31" s="1"/>
      <c r="G31" s="1"/>
      <c r="H31" s="40"/>
    </row>
    <row r="32" spans="1:8" ht="15.75">
      <c r="A32" s="3" t="s">
        <v>30</v>
      </c>
      <c r="B32" s="3"/>
      <c r="C32" s="3"/>
      <c r="D32" s="3"/>
      <c r="E32" s="1"/>
      <c r="F32" s="1"/>
      <c r="G32" s="1"/>
      <c r="H32" s="40"/>
    </row>
    <row r="33" spans="1:8" ht="15.75">
      <c r="A33" s="3" t="s">
        <v>169</v>
      </c>
      <c r="B33" s="3"/>
      <c r="C33" s="3"/>
      <c r="D33" s="3"/>
      <c r="E33" s="1"/>
      <c r="F33" s="1"/>
      <c r="G33" s="1"/>
      <c r="H33" s="40"/>
    </row>
    <row r="34" spans="1:8" ht="15.75">
      <c r="A34" s="3"/>
      <c r="B34" s="3"/>
      <c r="C34" s="3"/>
      <c r="D34" s="3"/>
      <c r="E34" s="1"/>
      <c r="F34" s="1"/>
      <c r="G34" s="1"/>
      <c r="H34" s="40"/>
    </row>
    <row r="35" spans="1:8" ht="15.75">
      <c r="A35" s="1"/>
      <c r="B35" s="250" t="s">
        <v>190</v>
      </c>
      <c r="C35" s="250"/>
      <c r="D35" s="250"/>
      <c r="E35" s="250"/>
      <c r="F35" s="250"/>
      <c r="G35" s="6"/>
      <c r="H35" s="40"/>
    </row>
    <row r="36" spans="1:8" ht="15.75">
      <c r="A36" s="1"/>
      <c r="B36" s="250" t="s">
        <v>260</v>
      </c>
      <c r="C36" s="250"/>
      <c r="D36" s="250"/>
      <c r="E36" s="250"/>
      <c r="F36" s="6" t="s">
        <v>261</v>
      </c>
      <c r="G36" s="6"/>
      <c r="H36" s="40"/>
    </row>
    <row r="37" spans="1:8" ht="89.25" customHeight="1">
      <c r="A37" s="42"/>
      <c r="B37" s="43" t="s">
        <v>24</v>
      </c>
      <c r="C37" s="43" t="s">
        <v>262</v>
      </c>
      <c r="D37" s="43" t="s">
        <v>25</v>
      </c>
      <c r="E37" s="44" t="s">
        <v>191</v>
      </c>
      <c r="F37" s="43" t="s">
        <v>186</v>
      </c>
      <c r="G37" s="43" t="s">
        <v>1</v>
      </c>
      <c r="H37" s="43" t="s">
        <v>26</v>
      </c>
    </row>
    <row r="38" spans="1:8" ht="15.75">
      <c r="A38" s="1"/>
      <c r="B38" s="45" t="s">
        <v>13</v>
      </c>
      <c r="C38" s="45" t="s">
        <v>13</v>
      </c>
      <c r="D38" s="46" t="s">
        <v>27</v>
      </c>
      <c r="E38" s="45" t="s">
        <v>13</v>
      </c>
      <c r="F38" s="45" t="s">
        <v>13</v>
      </c>
      <c r="G38" s="47" t="s">
        <v>13</v>
      </c>
      <c r="H38" s="47" t="s">
        <v>13</v>
      </c>
    </row>
    <row r="39" spans="1:8" ht="15.75">
      <c r="A39" s="48" t="s">
        <v>222</v>
      </c>
      <c r="B39" s="49"/>
      <c r="C39" s="49"/>
      <c r="D39" s="50"/>
      <c r="E39" s="50"/>
      <c r="F39" s="49"/>
      <c r="G39" s="51"/>
      <c r="H39" s="51"/>
    </row>
    <row r="40" spans="1:8" ht="15">
      <c r="A40" s="11"/>
      <c r="B40" s="31"/>
      <c r="C40" s="31"/>
      <c r="D40" s="52"/>
      <c r="E40" s="52"/>
      <c r="F40" s="31"/>
      <c r="G40" s="53"/>
      <c r="H40" s="53"/>
    </row>
    <row r="41" spans="1:8" ht="15">
      <c r="A41" s="11" t="s">
        <v>170</v>
      </c>
      <c r="B41" s="31">
        <v>183771</v>
      </c>
      <c r="C41" s="31">
        <v>2130</v>
      </c>
      <c r="D41" s="52">
        <v>9744</v>
      </c>
      <c r="E41" s="52">
        <v>212</v>
      </c>
      <c r="F41" s="31">
        <v>2790</v>
      </c>
      <c r="G41" s="53">
        <v>11228</v>
      </c>
      <c r="H41" s="53">
        <f>SUM(B41:G41)</f>
        <v>209875</v>
      </c>
    </row>
    <row r="42" spans="1:8" ht="12" customHeight="1">
      <c r="A42" s="11"/>
      <c r="B42" s="31"/>
      <c r="C42" s="31"/>
      <c r="D42" s="52"/>
      <c r="E42" s="52"/>
      <c r="F42" s="31"/>
      <c r="G42" s="53"/>
      <c r="H42" s="53"/>
    </row>
    <row r="43" spans="1:8" ht="15">
      <c r="A43" s="11" t="s">
        <v>28</v>
      </c>
      <c r="B43" s="31"/>
      <c r="C43" s="31"/>
      <c r="D43" s="52"/>
      <c r="E43" s="52"/>
      <c r="F43" s="31"/>
      <c r="G43" s="53"/>
      <c r="H43" s="53"/>
    </row>
    <row r="44" spans="1:8" ht="15">
      <c r="A44" s="11" t="s">
        <v>29</v>
      </c>
      <c r="B44" s="198"/>
      <c r="C44" s="198"/>
      <c r="D44" s="52"/>
      <c r="E44" s="52"/>
      <c r="F44" s="31"/>
      <c r="G44" s="53"/>
      <c r="H44" s="53"/>
    </row>
    <row r="45" spans="1:8" ht="15">
      <c r="A45" s="11" t="s">
        <v>171</v>
      </c>
      <c r="B45" s="52">
        <v>0</v>
      </c>
      <c r="C45" s="52">
        <v>0</v>
      </c>
      <c r="D45" s="52">
        <v>0</v>
      </c>
      <c r="E45" s="52">
        <v>-14</v>
      </c>
      <c r="F45" s="52">
        <v>0</v>
      </c>
      <c r="G45" s="52">
        <v>0</v>
      </c>
      <c r="H45" s="53">
        <f>SUM(B45:G45)</f>
        <v>-14</v>
      </c>
    </row>
    <row r="46" spans="1:8" ht="12" customHeight="1">
      <c r="A46" s="11"/>
      <c r="B46" s="31"/>
      <c r="C46" s="31"/>
      <c r="D46" s="52"/>
      <c r="E46" s="52"/>
      <c r="F46" s="31"/>
      <c r="G46" s="53"/>
      <c r="H46" s="53"/>
    </row>
    <row r="47" spans="1:8" ht="15">
      <c r="A47" s="11" t="s">
        <v>177</v>
      </c>
      <c r="B47" s="52">
        <v>0</v>
      </c>
      <c r="C47" s="52">
        <v>0</v>
      </c>
      <c r="D47" s="199">
        <v>0</v>
      </c>
      <c r="E47" s="200">
        <v>0</v>
      </c>
      <c r="F47" s="56">
        <v>4621</v>
      </c>
      <c r="G47" s="56">
        <v>604</v>
      </c>
      <c r="H47" s="53">
        <f>SUM(B47:G47)</f>
        <v>5225</v>
      </c>
    </row>
    <row r="48" spans="1:8" ht="15">
      <c r="A48" s="11"/>
      <c r="B48" s="57"/>
      <c r="C48" s="57"/>
      <c r="D48" s="58"/>
      <c r="E48" s="58"/>
      <c r="F48" s="57"/>
      <c r="G48" s="57"/>
      <c r="H48" s="57"/>
    </row>
    <row r="49" spans="1:8" ht="18" customHeight="1" thickBot="1">
      <c r="A49" s="11" t="s">
        <v>172</v>
      </c>
      <c r="B49" s="59">
        <f aca="true" t="shared" si="1" ref="B49:H49">SUM(B41:B47)</f>
        <v>183771</v>
      </c>
      <c r="C49" s="59">
        <f t="shared" si="1"/>
        <v>2130</v>
      </c>
      <c r="D49" s="59">
        <f t="shared" si="1"/>
        <v>9744</v>
      </c>
      <c r="E49" s="59">
        <f t="shared" si="1"/>
        <v>198</v>
      </c>
      <c r="F49" s="59">
        <f t="shared" si="1"/>
        <v>7411</v>
      </c>
      <c r="G49" s="59">
        <f t="shared" si="1"/>
        <v>11832</v>
      </c>
      <c r="H49" s="59">
        <f t="shared" si="1"/>
        <v>215086</v>
      </c>
    </row>
    <row r="50" spans="1:8" ht="18" customHeight="1" thickTop="1">
      <c r="A50" s="65"/>
      <c r="B50" s="201"/>
      <c r="C50" s="65"/>
      <c r="D50" s="201"/>
      <c r="E50" s="65"/>
      <c r="F50" s="201"/>
      <c r="G50" s="201"/>
      <c r="H50" s="202"/>
    </row>
    <row r="51" spans="1:8" ht="18" customHeight="1">
      <c r="A51" s="65"/>
      <c r="B51" s="201"/>
      <c r="C51" s="65"/>
      <c r="D51" s="201"/>
      <c r="E51" s="65"/>
      <c r="F51" s="201"/>
      <c r="G51" s="201"/>
      <c r="H51" s="202"/>
    </row>
    <row r="52" spans="1:8" ht="15.75" customHeight="1">
      <c r="A52" s="65" t="s">
        <v>259</v>
      </c>
      <c r="B52" s="65"/>
      <c r="C52" s="65"/>
      <c r="D52" s="65"/>
      <c r="E52" s="65"/>
      <c r="F52" s="65"/>
      <c r="G52" s="65"/>
      <c r="H52" s="40"/>
    </row>
    <row r="53" spans="1:8" ht="18" customHeight="1">
      <c r="A53" s="65"/>
      <c r="B53" s="65"/>
      <c r="C53" s="65"/>
      <c r="D53" s="65"/>
      <c r="E53" s="65"/>
      <c r="F53" s="65"/>
      <c r="G53" s="65"/>
      <c r="H53" s="40"/>
    </row>
    <row r="54" spans="1:8" ht="18" customHeight="1">
      <c r="A54" s="65"/>
      <c r="B54" s="65"/>
      <c r="C54" s="65"/>
      <c r="D54" s="65"/>
      <c r="E54" s="65"/>
      <c r="F54" s="65"/>
      <c r="G54" s="65"/>
      <c r="H54" s="40"/>
    </row>
    <row r="57" spans="1:8" ht="16.5" customHeight="1">
      <c r="A57" s="65"/>
      <c r="B57" s="65"/>
      <c r="C57" s="65"/>
      <c r="D57" s="65"/>
      <c r="E57" s="65"/>
      <c r="F57" s="65"/>
      <c r="G57" s="65"/>
      <c r="H57" s="40"/>
    </row>
    <row r="58" spans="3:4" ht="15.75" customHeight="1">
      <c r="C58" s="1"/>
      <c r="D58" s="1"/>
    </row>
  </sheetData>
  <mergeCells count="4">
    <mergeCell ref="B7:F7"/>
    <mergeCell ref="B35:F35"/>
    <mergeCell ref="B8:E8"/>
    <mergeCell ref="B36:E36"/>
  </mergeCells>
  <printOptions/>
  <pageMargins left="0.36" right="0.35" top="1" bottom="1" header="0.5" footer="0.5"/>
  <pageSetup firstPageNumber="3" useFirstPageNumber="1" fitToHeight="2" horizontalDpi="600" verticalDpi="600" orientation="landscape" scale="65" r:id="rId1"/>
  <headerFooter alignWithMargins="0">
    <oddFooter>&amp;C&amp;P</oddFooter>
  </headerFooter>
  <rowBreaks count="1" manualBreakCount="1">
    <brk id="2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59"/>
  <sheetViews>
    <sheetView zoomScale="75" zoomScaleNormal="75" workbookViewId="0" topLeftCell="A1">
      <pane xSplit="1" ySplit="11" topLeftCell="B45" activePane="bottomRight" state="frozen"/>
      <selection pane="topLeft" activeCell="A1" sqref="A1"/>
      <selection pane="topRight" activeCell="B1" sqref="B1"/>
      <selection pane="bottomLeft" activeCell="A12" sqref="A12"/>
      <selection pane="bottomRight" activeCell="B15" sqref="B15"/>
    </sheetView>
  </sheetViews>
  <sheetFormatPr defaultColWidth="9.140625" defaultRowHeight="12.75"/>
  <cols>
    <col min="1" max="1" width="62.28125" style="41" customWidth="1"/>
    <col min="2" max="2" width="17.28125" style="54" customWidth="1"/>
    <col min="3" max="3" width="3.7109375" style="54" customWidth="1"/>
    <col min="4" max="4" width="21.8515625" style="41" customWidth="1"/>
    <col min="5" max="5" width="6.00390625" style="41" customWidth="1"/>
    <col min="6" max="6" width="14.00390625" style="41" bestFit="1" customWidth="1"/>
    <col min="7" max="16384" width="9.140625" style="41" customWidth="1"/>
  </cols>
  <sheetData>
    <row r="1" spans="1:4" ht="15.75">
      <c r="A1" s="1" t="s">
        <v>4</v>
      </c>
      <c r="B1" s="3"/>
      <c r="C1" s="1"/>
      <c r="D1" s="3"/>
    </row>
    <row r="2" spans="1:4" ht="15.75">
      <c r="A2" s="1" t="s">
        <v>5</v>
      </c>
      <c r="B2" s="3"/>
      <c r="C2" s="1"/>
      <c r="D2" s="1"/>
    </row>
    <row r="3" spans="1:4" ht="15.75">
      <c r="A3" s="1"/>
      <c r="B3" s="3"/>
      <c r="C3" s="1"/>
      <c r="D3" s="1"/>
    </row>
    <row r="4" spans="1:4" ht="15.75">
      <c r="A4" s="3" t="s">
        <v>50</v>
      </c>
      <c r="B4" s="3"/>
      <c r="C4" s="3"/>
      <c r="D4" s="3"/>
    </row>
    <row r="5" spans="1:4" ht="15.75">
      <c r="A5" s="3" t="str">
        <f>+'IS'!A5</f>
        <v>FOR THE FINANCIAL PERIOD ENDED 30 JUNE 2009</v>
      </c>
      <c r="B5" s="3"/>
      <c r="C5" s="3"/>
      <c r="D5" s="3"/>
    </row>
    <row r="6" spans="1:4" ht="15.75">
      <c r="A6" s="1"/>
      <c r="B6" s="5"/>
      <c r="C6" s="5"/>
      <c r="D6" s="1"/>
    </row>
    <row r="7" spans="1:4" ht="15.75">
      <c r="A7" s="1"/>
      <c r="B7" s="5"/>
      <c r="C7" s="5"/>
      <c r="D7" s="1"/>
    </row>
    <row r="8" spans="1:4" ht="15.75">
      <c r="A8" s="1"/>
      <c r="B8" s="250" t="s">
        <v>51</v>
      </c>
      <c r="C8" s="250"/>
      <c r="D8" s="250"/>
    </row>
    <row r="9" spans="1:4" ht="51" customHeight="1">
      <c r="A9" s="88"/>
      <c r="B9" s="89" t="s">
        <v>288</v>
      </c>
      <c r="C9" s="89"/>
      <c r="D9" s="89" t="s">
        <v>52</v>
      </c>
    </row>
    <row r="10" spans="1:4" ht="15.75">
      <c r="A10" s="88"/>
      <c r="B10" s="6" t="str">
        <f>+'IS'!B10</f>
        <v>30.06.2009</v>
      </c>
      <c r="D10" s="165" t="str">
        <f>+'IS'!C10</f>
        <v>30.06.2008</v>
      </c>
    </row>
    <row r="11" spans="1:4" ht="15.75">
      <c r="A11" s="88"/>
      <c r="B11" s="9" t="s">
        <v>13</v>
      </c>
      <c r="C11" s="9"/>
      <c r="D11" s="6" t="s">
        <v>13</v>
      </c>
    </row>
    <row r="12" spans="1:4" ht="15.75">
      <c r="A12" s="88" t="s">
        <v>53</v>
      </c>
      <c r="B12" s="9"/>
      <c r="C12" s="9"/>
      <c r="D12" s="6"/>
    </row>
    <row r="13" spans="1:4" ht="15.75">
      <c r="A13" s="88"/>
      <c r="B13" s="90"/>
      <c r="C13" s="90"/>
      <c r="D13" s="91"/>
    </row>
    <row r="14" spans="1:4" ht="15">
      <c r="A14" s="92" t="s">
        <v>225</v>
      </c>
      <c r="B14" s="181">
        <f>+'IS'!D25</f>
        <v>4828</v>
      </c>
      <c r="C14" s="27"/>
      <c r="D14" s="14">
        <f>+'IS'!E25</f>
        <v>7626</v>
      </c>
    </row>
    <row r="15" spans="1:4" ht="15.75" thickBot="1">
      <c r="A15" s="92" t="s">
        <v>54</v>
      </c>
      <c r="B15" s="174">
        <v>667</v>
      </c>
      <c r="C15" s="27"/>
      <c r="D15" s="93">
        <v>1557</v>
      </c>
    </row>
    <row r="16" spans="1:4" ht="15">
      <c r="A16" s="92"/>
      <c r="B16" s="94"/>
      <c r="C16" s="27"/>
      <c r="D16" s="94"/>
    </row>
    <row r="17" spans="1:4" ht="15">
      <c r="A17" s="92" t="s">
        <v>244</v>
      </c>
      <c r="B17" s="27">
        <f>SUM(B14:B16)</f>
        <v>5495</v>
      </c>
      <c r="C17" s="27"/>
      <c r="D17" s="14">
        <f>SUM(D14:D16)</f>
        <v>9183</v>
      </c>
    </row>
    <row r="18" spans="1:4" ht="15">
      <c r="A18" s="92"/>
      <c r="B18" s="14"/>
      <c r="C18" s="27"/>
      <c r="D18" s="14"/>
    </row>
    <row r="19" spans="1:4" ht="15">
      <c r="A19" s="92" t="s">
        <v>55</v>
      </c>
      <c r="B19" s="14">
        <v>1991</v>
      </c>
      <c r="C19" s="27"/>
      <c r="D19" s="14">
        <v>-3843</v>
      </c>
    </row>
    <row r="20" spans="1:4" ht="15">
      <c r="A20" s="92" t="s">
        <v>56</v>
      </c>
      <c r="B20" s="94">
        <v>-10506</v>
      </c>
      <c r="C20" s="27"/>
      <c r="D20" s="94">
        <v>11183</v>
      </c>
    </row>
    <row r="21" spans="1:4" ht="15.75" thickBot="1">
      <c r="A21" s="92"/>
      <c r="B21" s="93"/>
      <c r="C21" s="27"/>
      <c r="D21" s="93"/>
    </row>
    <row r="22" spans="1:4" ht="17.25" customHeight="1">
      <c r="A22" s="92" t="s">
        <v>245</v>
      </c>
      <c r="B22" s="163">
        <f>SUM(B17:B20)</f>
        <v>-3020</v>
      </c>
      <c r="C22" s="27"/>
      <c r="D22" s="163">
        <f>SUM(D17:D20)</f>
        <v>16523</v>
      </c>
    </row>
    <row r="23" spans="1:4" ht="21" customHeight="1">
      <c r="A23" s="92"/>
      <c r="B23" s="96"/>
      <c r="C23" s="75"/>
      <c r="D23" s="96"/>
    </row>
    <row r="24" spans="1:4" ht="21" customHeight="1">
      <c r="A24" s="92" t="s">
        <v>192</v>
      </c>
      <c r="B24" s="96">
        <v>0</v>
      </c>
      <c r="C24" s="75"/>
      <c r="D24" s="96">
        <v>19</v>
      </c>
    </row>
    <row r="25" spans="1:4" ht="15">
      <c r="A25" s="92" t="s">
        <v>127</v>
      </c>
      <c r="B25" s="14">
        <v>-1287</v>
      </c>
      <c r="C25" s="27"/>
      <c r="D25" s="14">
        <v>-1037</v>
      </c>
    </row>
    <row r="26" spans="1:4" ht="15">
      <c r="A26" s="92" t="s">
        <v>128</v>
      </c>
      <c r="B26" s="94">
        <v>190</v>
      </c>
      <c r="C26" s="27"/>
      <c r="D26" s="94">
        <v>1257</v>
      </c>
    </row>
    <row r="27" spans="1:4" ht="15.75" thickBot="1">
      <c r="A27" s="92"/>
      <c r="B27" s="93"/>
      <c r="C27" s="27"/>
      <c r="D27" s="93"/>
    </row>
    <row r="28" spans="1:4" ht="17.25" customHeight="1" thickBot="1">
      <c r="A28" s="92" t="s">
        <v>246</v>
      </c>
      <c r="B28" s="95">
        <f>SUM(B22:B26)</f>
        <v>-4117</v>
      </c>
      <c r="C28" s="27"/>
      <c r="D28" s="95">
        <f>SUM(D22:D26)</f>
        <v>16762</v>
      </c>
    </row>
    <row r="29" spans="1:4" ht="21" customHeight="1">
      <c r="A29" s="92"/>
      <c r="B29" s="96"/>
      <c r="C29" s="75"/>
      <c r="D29" s="96"/>
    </row>
    <row r="30" spans="1:4" ht="15.75">
      <c r="A30" s="88" t="s">
        <v>57</v>
      </c>
      <c r="B30" s="96"/>
      <c r="C30" s="75"/>
      <c r="D30" s="96"/>
    </row>
    <row r="31" spans="1:4" ht="15.75">
      <c r="A31" s="88"/>
      <c r="B31" s="96"/>
      <c r="C31" s="75"/>
      <c r="D31" s="96"/>
    </row>
    <row r="32" spans="1:4" ht="15">
      <c r="A32" s="81" t="s">
        <v>178</v>
      </c>
      <c r="B32" s="23">
        <v>-2316</v>
      </c>
      <c r="C32" s="75"/>
      <c r="D32" s="23">
        <v>-2919</v>
      </c>
    </row>
    <row r="33" spans="1:4" ht="15">
      <c r="A33" s="92" t="s">
        <v>38</v>
      </c>
      <c r="B33" s="27">
        <v>128</v>
      </c>
      <c r="C33" s="27"/>
      <c r="D33" s="27">
        <v>539</v>
      </c>
    </row>
    <row r="34" spans="1:4" ht="15">
      <c r="A34" s="81" t="s">
        <v>129</v>
      </c>
      <c r="B34" s="23">
        <v>250</v>
      </c>
      <c r="C34" s="75"/>
      <c r="D34" s="23">
        <v>205</v>
      </c>
    </row>
    <row r="35" spans="1:4" ht="15">
      <c r="A35" s="92" t="s">
        <v>130</v>
      </c>
      <c r="B35" s="27">
        <v>0</v>
      </c>
      <c r="C35" s="27"/>
      <c r="D35" s="27">
        <v>8</v>
      </c>
    </row>
    <row r="36" spans="1:4" ht="15.75" thickBot="1">
      <c r="A36" s="92"/>
      <c r="B36" s="93"/>
      <c r="C36" s="27"/>
      <c r="D36" s="93"/>
    </row>
    <row r="37" spans="1:4" ht="17.25" customHeight="1" thickBot="1">
      <c r="A37" s="92" t="s">
        <v>247</v>
      </c>
      <c r="B37" s="95">
        <f>SUM(B31:B35)</f>
        <v>-1938</v>
      </c>
      <c r="C37" s="27"/>
      <c r="D37" s="95">
        <f>SUM(D31:D35)</f>
        <v>-2167</v>
      </c>
    </row>
    <row r="38" spans="1:4" ht="21" customHeight="1">
      <c r="A38" s="92"/>
      <c r="B38" s="96"/>
      <c r="C38" s="75"/>
      <c r="D38" s="96"/>
    </row>
    <row r="39" spans="1:4" ht="15.75">
      <c r="A39" s="88" t="s">
        <v>58</v>
      </c>
      <c r="B39" s="96"/>
      <c r="C39" s="75"/>
      <c r="D39" s="96"/>
    </row>
    <row r="40" spans="1:4" ht="15">
      <c r="A40" s="92"/>
      <c r="B40" s="96"/>
      <c r="C40" s="75"/>
      <c r="D40" s="96"/>
    </row>
    <row r="41" spans="1:4" ht="15">
      <c r="A41" s="92" t="s">
        <v>248</v>
      </c>
      <c r="B41" s="94">
        <v>10239</v>
      </c>
      <c r="C41" s="27"/>
      <c r="D41" s="94">
        <v>-617</v>
      </c>
    </row>
    <row r="42" spans="1:4" ht="15">
      <c r="A42" s="92" t="s">
        <v>131</v>
      </c>
      <c r="B42" s="94">
        <v>-1453</v>
      </c>
      <c r="C42" s="27"/>
      <c r="D42" s="94">
        <v>-1254</v>
      </c>
    </row>
    <row r="43" spans="1:4" ht="15.75" thickBot="1">
      <c r="A43" s="92"/>
      <c r="B43" s="93"/>
      <c r="C43" s="27"/>
      <c r="D43" s="93"/>
    </row>
    <row r="44" spans="1:4" ht="17.25" customHeight="1" thickBot="1">
      <c r="A44" s="92" t="s">
        <v>249</v>
      </c>
      <c r="B44" s="95">
        <f>SUM(B41:B42)</f>
        <v>8786</v>
      </c>
      <c r="C44" s="27"/>
      <c r="D44" s="95">
        <f>SUM(D41:D42)</f>
        <v>-1871</v>
      </c>
    </row>
    <row r="45" spans="1:4" ht="15">
      <c r="A45" s="92"/>
      <c r="B45" s="14"/>
      <c r="C45" s="27"/>
      <c r="D45" s="14"/>
    </row>
    <row r="46" spans="1:4" ht="15">
      <c r="A46" s="92" t="s">
        <v>250</v>
      </c>
      <c r="B46" s="15">
        <f>B28+B37+B44</f>
        <v>2731</v>
      </c>
      <c r="C46" s="27"/>
      <c r="D46" s="15">
        <f>D28+D37+D44</f>
        <v>12724</v>
      </c>
    </row>
    <row r="47" spans="1:4" ht="15">
      <c r="A47" s="92"/>
      <c r="B47" s="14"/>
      <c r="C47" s="27"/>
      <c r="D47" s="14"/>
    </row>
    <row r="48" spans="1:4" ht="15">
      <c r="A48" s="92" t="s">
        <v>227</v>
      </c>
      <c r="B48" s="14">
        <v>68323</v>
      </c>
      <c r="C48" s="27"/>
      <c r="D48" s="14">
        <v>40044</v>
      </c>
    </row>
    <row r="49" spans="1:4" ht="15.75" thickBot="1">
      <c r="A49" s="92"/>
      <c r="B49" s="14"/>
      <c r="C49" s="27"/>
      <c r="D49" s="14"/>
    </row>
    <row r="50" spans="1:4" ht="17.25" customHeight="1" thickBot="1">
      <c r="A50" s="10" t="s">
        <v>228</v>
      </c>
      <c r="B50" s="97">
        <f>SUM(B46:B48)</f>
        <v>71054</v>
      </c>
      <c r="C50" s="27"/>
      <c r="D50" s="97">
        <f>SUM(D46:D48)</f>
        <v>52768</v>
      </c>
    </row>
    <row r="51" spans="1:4" ht="17.25" customHeight="1" thickTop="1">
      <c r="A51" s="10"/>
      <c r="B51" s="27"/>
      <c r="C51" s="27"/>
      <c r="D51" s="27"/>
    </row>
    <row r="52" spans="1:4" ht="15">
      <c r="A52" s="92"/>
      <c r="B52" s="170"/>
      <c r="C52" s="84"/>
      <c r="D52" s="62"/>
    </row>
    <row r="53" spans="1:5" ht="15">
      <c r="A53" s="65" t="s">
        <v>173</v>
      </c>
      <c r="B53" s="98"/>
      <c r="C53" s="98"/>
      <c r="D53" s="62"/>
      <c r="E53" s="98"/>
    </row>
    <row r="54" spans="1:4" ht="15.75">
      <c r="A54" s="99" t="s">
        <v>59</v>
      </c>
      <c r="B54" s="100"/>
      <c r="C54" s="100"/>
      <c r="D54" s="98"/>
    </row>
    <row r="55" spans="1:4" ht="15.75">
      <c r="A55" s="99"/>
      <c r="B55" s="100"/>
      <c r="C55" s="100"/>
      <c r="D55" s="101"/>
    </row>
    <row r="56" spans="1:4" ht="15.75">
      <c r="A56" s="101"/>
      <c r="B56" s="100"/>
      <c r="C56" s="100"/>
      <c r="D56" s="101"/>
    </row>
    <row r="57" spans="1:4" ht="15.75">
      <c r="A57" s="214"/>
      <c r="B57" s="215"/>
      <c r="C57" s="215"/>
      <c r="D57" s="214"/>
    </row>
    <row r="58" spans="1:4" ht="33" customHeight="1">
      <c r="A58" s="255" t="s">
        <v>263</v>
      </c>
      <c r="B58" s="255"/>
      <c r="C58" s="255"/>
      <c r="D58" s="255"/>
    </row>
    <row r="59" ht="14.25" customHeight="1">
      <c r="D59" s="209"/>
    </row>
    <row r="60" ht="15.75" customHeight="1"/>
  </sheetData>
  <mergeCells count="2">
    <mergeCell ref="B8:D8"/>
    <mergeCell ref="A58:D58"/>
  </mergeCells>
  <conditionalFormatting sqref="B52">
    <cfRule type="cellIs" priority="1" dxfId="0" operator="notEqual" stopIfTrue="1">
      <formula>0</formula>
    </cfRule>
  </conditionalFormatting>
  <printOptions/>
  <pageMargins left="0.7480314960629921" right="0.7480314960629921" top="0.6299212598425197" bottom="0.7086614173228347" header="0.2755905511811024" footer="0.5118110236220472"/>
  <pageSetup firstPageNumber="5" useFirstPageNumber="1" fitToHeight="1" fitToWidth="1" horizontalDpi="600" verticalDpi="600" orientation="portrait" scale="7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46"/>
  <sheetViews>
    <sheetView zoomScale="75" zoomScaleNormal="75" zoomScaleSheetLayoutView="75" workbookViewId="0" topLeftCell="A100">
      <selection activeCell="C112" sqref="C112"/>
    </sheetView>
  </sheetViews>
  <sheetFormatPr defaultColWidth="9.140625" defaultRowHeight="12.75"/>
  <cols>
    <col min="1" max="1" width="4.57421875" style="103" customWidth="1"/>
    <col min="2" max="2" width="3.421875" style="17" customWidth="1"/>
    <col min="3" max="3" width="30.28125" style="17" customWidth="1"/>
    <col min="4" max="4" width="13.28125" style="17" customWidth="1"/>
    <col min="5" max="5" width="14.421875" style="17" customWidth="1"/>
    <col min="6" max="6" width="14.57421875" style="17" customWidth="1"/>
    <col min="7" max="7" width="14.28125" style="17" customWidth="1"/>
    <col min="8" max="8" width="15.28125" style="17" customWidth="1"/>
    <col min="9" max="9" width="18.140625" style="17" customWidth="1"/>
    <col min="10" max="10" width="14.8515625" style="17" customWidth="1"/>
    <col min="11" max="11" width="11.140625" style="17" customWidth="1"/>
    <col min="12" max="16384" width="9.140625" style="17" customWidth="1"/>
  </cols>
  <sheetData>
    <row r="1" ht="15.75">
      <c r="A1" s="102" t="s">
        <v>60</v>
      </c>
    </row>
    <row r="2" ht="9" customHeight="1">
      <c r="A2" s="102"/>
    </row>
    <row r="3" ht="15.75">
      <c r="A3" s="102" t="s">
        <v>102</v>
      </c>
    </row>
    <row r="4" ht="15.75">
      <c r="A4" s="102" t="str">
        <f>+BursaNotes!A4</f>
        <v>For the First Quarter Ended 30 June 2009</v>
      </c>
    </row>
    <row r="5" ht="21" customHeight="1"/>
    <row r="6" spans="1:2" ht="15.75">
      <c r="A6" s="104">
        <v>1</v>
      </c>
      <c r="B6" s="105" t="s">
        <v>103</v>
      </c>
    </row>
    <row r="7" spans="2:9" ht="9.75" customHeight="1">
      <c r="B7" s="140"/>
      <c r="C7" s="140"/>
      <c r="D7" s="140"/>
      <c r="E7" s="140"/>
      <c r="F7" s="140"/>
      <c r="G7" s="140"/>
      <c r="H7" s="140"/>
      <c r="I7" s="140"/>
    </row>
    <row r="8" spans="2:10" ht="45.75" customHeight="1">
      <c r="B8" s="261" t="s">
        <v>104</v>
      </c>
      <c r="C8" s="266"/>
      <c r="D8" s="266"/>
      <c r="E8" s="266"/>
      <c r="F8" s="266"/>
      <c r="G8" s="266"/>
      <c r="H8" s="266"/>
      <c r="I8" s="266"/>
      <c r="J8" s="123"/>
    </row>
    <row r="9" spans="2:10" ht="12.75" customHeight="1">
      <c r="B9" s="141"/>
      <c r="C9" s="141"/>
      <c r="D9" s="141"/>
      <c r="E9" s="141"/>
      <c r="F9" s="141"/>
      <c r="G9" s="141"/>
      <c r="H9" s="141"/>
      <c r="I9" s="123"/>
      <c r="J9" s="123"/>
    </row>
    <row r="10" spans="2:10" ht="60" customHeight="1">
      <c r="B10" s="259" t="s">
        <v>238</v>
      </c>
      <c r="C10" s="260"/>
      <c r="D10" s="260"/>
      <c r="E10" s="260"/>
      <c r="F10" s="260"/>
      <c r="G10" s="260"/>
      <c r="H10" s="260"/>
      <c r="I10" s="260"/>
      <c r="J10" s="123"/>
    </row>
    <row r="11" spans="2:9" ht="18" customHeight="1">
      <c r="B11" s="107"/>
      <c r="C11" s="107"/>
      <c r="D11" s="107"/>
      <c r="E11" s="107"/>
      <c r="F11" s="107"/>
      <c r="G11" s="107"/>
      <c r="H11" s="107"/>
      <c r="I11" s="107"/>
    </row>
    <row r="12" spans="1:10" ht="15.75" customHeight="1">
      <c r="A12" s="104">
        <v>2</v>
      </c>
      <c r="B12" s="267" t="s">
        <v>105</v>
      </c>
      <c r="C12" s="267"/>
      <c r="D12" s="267"/>
      <c r="E12" s="267"/>
      <c r="F12" s="267"/>
      <c r="G12" s="267"/>
      <c r="H12" s="267"/>
      <c r="I12" s="267"/>
      <c r="J12" s="142"/>
    </row>
    <row r="13" spans="2:9" ht="9.75" customHeight="1">
      <c r="B13" s="140"/>
      <c r="C13" s="140"/>
      <c r="D13" s="140"/>
      <c r="E13" s="140"/>
      <c r="F13" s="140"/>
      <c r="G13" s="140"/>
      <c r="H13" s="140"/>
      <c r="I13" s="140"/>
    </row>
    <row r="14" spans="2:10" ht="32.25" customHeight="1">
      <c r="B14" s="268" t="s">
        <v>239</v>
      </c>
      <c r="C14" s="266"/>
      <c r="D14" s="266"/>
      <c r="E14" s="266"/>
      <c r="F14" s="266"/>
      <c r="G14" s="266"/>
      <c r="H14" s="266"/>
      <c r="I14" s="266"/>
      <c r="J14" s="123"/>
    </row>
    <row r="15" spans="2:10" ht="15">
      <c r="B15" s="106"/>
      <c r="C15" s="106"/>
      <c r="D15" s="106"/>
      <c r="E15" s="106"/>
      <c r="F15" s="106"/>
      <c r="G15" s="106"/>
      <c r="H15" s="106"/>
      <c r="I15" s="171"/>
      <c r="J15" s="123"/>
    </row>
    <row r="16" spans="2:10" ht="33" customHeight="1">
      <c r="B16" s="256" t="s">
        <v>303</v>
      </c>
      <c r="C16" s="256"/>
      <c r="D16" s="256"/>
      <c r="E16" s="256"/>
      <c r="F16" s="256"/>
      <c r="G16" s="256"/>
      <c r="H16" s="256"/>
      <c r="I16" s="256"/>
      <c r="J16" s="114"/>
    </row>
    <row r="17" spans="2:10" ht="15">
      <c r="B17" s="232"/>
      <c r="C17" s="232"/>
      <c r="D17" s="232"/>
      <c r="E17" s="232"/>
      <c r="F17" s="232"/>
      <c r="G17" s="232"/>
      <c r="H17" s="232"/>
      <c r="I17" s="233" t="s">
        <v>267</v>
      </c>
      <c r="J17" s="114"/>
    </row>
    <row r="18" spans="2:10" ht="15" customHeight="1">
      <c r="B18" s="232"/>
      <c r="C18" s="232"/>
      <c r="D18" s="232"/>
      <c r="E18" s="232"/>
      <c r="F18" s="232"/>
      <c r="G18" s="232"/>
      <c r="H18" s="232"/>
      <c r="I18" s="234" t="s">
        <v>268</v>
      </c>
      <c r="J18" s="114"/>
    </row>
    <row r="19" spans="2:10" ht="15" customHeight="1">
      <c r="B19" s="232"/>
      <c r="C19" s="232"/>
      <c r="D19" s="232"/>
      <c r="E19" s="232"/>
      <c r="F19" s="232"/>
      <c r="G19" s="232"/>
      <c r="H19" s="232"/>
      <c r="I19" s="234" t="s">
        <v>269</v>
      </c>
      <c r="J19" s="114"/>
    </row>
    <row r="20" spans="2:9" s="235" customFormat="1" ht="15" customHeight="1">
      <c r="B20" s="236"/>
      <c r="C20" s="236"/>
      <c r="D20" s="236"/>
      <c r="E20" s="236"/>
      <c r="F20" s="236"/>
      <c r="G20" s="236"/>
      <c r="H20" s="236"/>
      <c r="I20" s="236" t="s">
        <v>270</v>
      </c>
    </row>
    <row r="21" spans="2:9" s="235" customFormat="1" ht="8.25" customHeight="1">
      <c r="B21" s="236"/>
      <c r="C21" s="236"/>
      <c r="D21" s="236"/>
      <c r="E21" s="236"/>
      <c r="F21" s="236"/>
      <c r="G21" s="236"/>
      <c r="H21" s="236"/>
      <c r="I21" s="236"/>
    </row>
    <row r="22" spans="2:9" s="235" customFormat="1" ht="63.75" customHeight="1">
      <c r="B22" s="236"/>
      <c r="C22" s="238" t="s">
        <v>293</v>
      </c>
      <c r="D22" s="259" t="s">
        <v>294</v>
      </c>
      <c r="E22" s="260"/>
      <c r="F22" s="260"/>
      <c r="G22" s="260"/>
      <c r="H22" s="240"/>
      <c r="I22" s="171" t="s">
        <v>273</v>
      </c>
    </row>
    <row r="23" spans="2:9" s="235" customFormat="1" ht="30" customHeight="1">
      <c r="B23" s="236"/>
      <c r="C23" s="238" t="s">
        <v>295</v>
      </c>
      <c r="D23" s="259" t="s">
        <v>296</v>
      </c>
      <c r="E23" s="260"/>
      <c r="F23" s="260"/>
      <c r="G23" s="260"/>
      <c r="H23" s="239"/>
      <c r="I23" s="171" t="s">
        <v>273</v>
      </c>
    </row>
    <row r="24" spans="2:10" ht="15">
      <c r="B24" s="232"/>
      <c r="C24" s="232" t="s">
        <v>271</v>
      </c>
      <c r="D24" s="257" t="s">
        <v>272</v>
      </c>
      <c r="E24" s="257"/>
      <c r="F24" s="257"/>
      <c r="G24" s="257"/>
      <c r="H24" s="257"/>
      <c r="I24" s="171" t="s">
        <v>273</v>
      </c>
      <c r="J24" s="114"/>
    </row>
    <row r="25" spans="2:10" ht="15" customHeight="1">
      <c r="B25" s="232"/>
      <c r="C25" s="232" t="s">
        <v>274</v>
      </c>
      <c r="D25" s="22" t="s">
        <v>275</v>
      </c>
      <c r="E25" s="232"/>
      <c r="F25" s="232"/>
      <c r="G25" s="232"/>
      <c r="H25" s="232"/>
      <c r="I25" s="171" t="s">
        <v>273</v>
      </c>
      <c r="J25" s="114"/>
    </row>
    <row r="26" spans="2:10" ht="15" customHeight="1">
      <c r="B26" s="232"/>
      <c r="C26" s="232" t="s">
        <v>276</v>
      </c>
      <c r="D26" s="22" t="s">
        <v>277</v>
      </c>
      <c r="E26" s="232"/>
      <c r="F26" s="232"/>
      <c r="G26" s="232"/>
      <c r="H26" s="232"/>
      <c r="I26" s="171" t="s">
        <v>278</v>
      </c>
      <c r="J26" s="114"/>
    </row>
    <row r="27" spans="2:10" ht="15" customHeight="1">
      <c r="B27" s="232"/>
      <c r="C27" s="232" t="s">
        <v>285</v>
      </c>
      <c r="D27" s="22" t="s">
        <v>286</v>
      </c>
      <c r="E27" s="232"/>
      <c r="F27" s="232"/>
      <c r="G27" s="232"/>
      <c r="H27" s="232"/>
      <c r="I27" s="171" t="s">
        <v>273</v>
      </c>
      <c r="J27" s="114"/>
    </row>
    <row r="28" spans="2:10" ht="15" customHeight="1">
      <c r="B28" s="232"/>
      <c r="C28" s="238" t="s">
        <v>279</v>
      </c>
      <c r="D28" s="22" t="s">
        <v>280</v>
      </c>
      <c r="E28" s="242"/>
      <c r="F28" s="242"/>
      <c r="G28" s="242"/>
      <c r="H28" s="232"/>
      <c r="I28" s="171" t="s">
        <v>273</v>
      </c>
      <c r="J28" s="114"/>
    </row>
    <row r="29" spans="2:10" ht="15" customHeight="1">
      <c r="B29" s="232"/>
      <c r="C29" s="232" t="s">
        <v>281</v>
      </c>
      <c r="D29" s="22" t="s">
        <v>282</v>
      </c>
      <c r="E29" s="232"/>
      <c r="F29" s="232"/>
      <c r="G29" s="232"/>
      <c r="H29" s="232"/>
      <c r="I29" s="171" t="s">
        <v>273</v>
      </c>
      <c r="J29" s="114"/>
    </row>
    <row r="30" spans="2:10" ht="15">
      <c r="B30" s="232"/>
      <c r="C30" s="232" t="s">
        <v>283</v>
      </c>
      <c r="D30" s="22" t="s">
        <v>284</v>
      </c>
      <c r="E30" s="232"/>
      <c r="F30" s="232"/>
      <c r="G30" s="232"/>
      <c r="H30" s="232"/>
      <c r="I30" s="171" t="s">
        <v>273</v>
      </c>
      <c r="J30" s="114"/>
    </row>
    <row r="31" spans="2:10" ht="15">
      <c r="B31" s="232"/>
      <c r="C31" s="232" t="s">
        <v>297</v>
      </c>
      <c r="D31" s="22" t="s">
        <v>300</v>
      </c>
      <c r="E31" s="232"/>
      <c r="F31" s="232"/>
      <c r="G31" s="232"/>
      <c r="H31" s="232"/>
      <c r="I31" s="171" t="s">
        <v>273</v>
      </c>
      <c r="J31" s="114"/>
    </row>
    <row r="32" spans="2:10" ht="15">
      <c r="B32" s="232"/>
      <c r="C32" s="232" t="s">
        <v>298</v>
      </c>
      <c r="D32" s="22" t="s">
        <v>301</v>
      </c>
      <c r="E32" s="232"/>
      <c r="F32" s="232"/>
      <c r="G32" s="232"/>
      <c r="H32" s="232"/>
      <c r="I32" s="171" t="s">
        <v>273</v>
      </c>
      <c r="J32" s="114"/>
    </row>
    <row r="33" spans="2:10" ht="32.25" customHeight="1">
      <c r="B33" s="232"/>
      <c r="C33" s="238" t="s">
        <v>299</v>
      </c>
      <c r="D33" s="259" t="s">
        <v>302</v>
      </c>
      <c r="E33" s="260"/>
      <c r="F33" s="260"/>
      <c r="G33" s="260"/>
      <c r="H33" s="239"/>
      <c r="I33" s="171" t="s">
        <v>273</v>
      </c>
      <c r="J33" s="114"/>
    </row>
    <row r="34" spans="2:10" ht="15">
      <c r="B34" s="232"/>
      <c r="C34" s="232"/>
      <c r="D34" s="232"/>
      <c r="E34" s="232"/>
      <c r="F34" s="232"/>
      <c r="G34" s="232"/>
      <c r="H34" s="232"/>
      <c r="I34" s="232"/>
      <c r="J34" s="114"/>
    </row>
    <row r="35" spans="2:10" ht="60" customHeight="1">
      <c r="B35" s="258" t="s">
        <v>319</v>
      </c>
      <c r="C35" s="258"/>
      <c r="D35" s="258"/>
      <c r="E35" s="258"/>
      <c r="F35" s="258"/>
      <c r="G35" s="258"/>
      <c r="H35" s="258"/>
      <c r="I35" s="258"/>
      <c r="J35" s="123"/>
    </row>
    <row r="36" spans="2:10" ht="15">
      <c r="B36" s="108"/>
      <c r="C36" s="237"/>
      <c r="D36" s="22"/>
      <c r="E36" s="22"/>
      <c r="F36" s="22"/>
      <c r="G36" s="22"/>
      <c r="H36" s="22"/>
      <c r="I36" s="22"/>
      <c r="J36" s="114"/>
    </row>
    <row r="37" spans="2:10" ht="48" customHeight="1">
      <c r="B37" s="258" t="s">
        <v>304</v>
      </c>
      <c r="C37" s="258"/>
      <c r="D37" s="258"/>
      <c r="E37" s="258"/>
      <c r="F37" s="258"/>
      <c r="G37" s="258"/>
      <c r="H37" s="258"/>
      <c r="I37" s="258"/>
      <c r="J37" s="114"/>
    </row>
    <row r="38" spans="2:10" ht="15">
      <c r="B38" s="107"/>
      <c r="C38" s="107"/>
      <c r="D38" s="107"/>
      <c r="E38" s="107"/>
      <c r="F38" s="107"/>
      <c r="G38" s="107"/>
      <c r="H38" s="107"/>
      <c r="I38" s="107"/>
      <c r="J38" s="114"/>
    </row>
    <row r="39" spans="1:2" ht="15.75">
      <c r="A39" s="104">
        <v>3</v>
      </c>
      <c r="B39" s="105" t="s">
        <v>193</v>
      </c>
    </row>
    <row r="40" ht="9.75" customHeight="1"/>
    <row r="41" spans="2:9" ht="38.25" customHeight="1">
      <c r="B41" s="261" t="s">
        <v>240</v>
      </c>
      <c r="C41" s="261"/>
      <c r="D41" s="261"/>
      <c r="E41" s="261"/>
      <c r="F41" s="261"/>
      <c r="G41" s="261"/>
      <c r="H41" s="261"/>
      <c r="I41" s="261"/>
    </row>
    <row r="42" ht="18" customHeight="1">
      <c r="F42" s="104"/>
    </row>
    <row r="43" spans="1:2" ht="15.75">
      <c r="A43" s="104">
        <v>4</v>
      </c>
      <c r="B43" s="105" t="s">
        <v>106</v>
      </c>
    </row>
    <row r="44" ht="9.75" customHeight="1"/>
    <row r="45" spans="2:10" ht="30.75" customHeight="1">
      <c r="B45" s="261" t="s">
        <v>265</v>
      </c>
      <c r="C45" s="266"/>
      <c r="D45" s="266"/>
      <c r="E45" s="266"/>
      <c r="F45" s="266"/>
      <c r="G45" s="266"/>
      <c r="H45" s="266"/>
      <c r="I45" s="266"/>
      <c r="J45" s="123"/>
    </row>
    <row r="46" spans="2:10" ht="18" customHeight="1">
      <c r="B46" s="141"/>
      <c r="C46" s="141"/>
      <c r="D46" s="141"/>
      <c r="E46" s="141"/>
      <c r="F46" s="141"/>
      <c r="G46" s="141"/>
      <c r="H46" s="141"/>
      <c r="I46" s="123"/>
      <c r="J46" s="123"/>
    </row>
    <row r="47" spans="1:2" ht="15.75">
      <c r="A47" s="104">
        <v>5</v>
      </c>
      <c r="B47" s="105" t="s">
        <v>107</v>
      </c>
    </row>
    <row r="48" ht="9.75" customHeight="1"/>
    <row r="49" spans="2:10" ht="48" customHeight="1">
      <c r="B49" s="261" t="s">
        <v>266</v>
      </c>
      <c r="C49" s="261"/>
      <c r="D49" s="261"/>
      <c r="E49" s="261"/>
      <c r="F49" s="261"/>
      <c r="G49" s="261"/>
      <c r="H49" s="261"/>
      <c r="I49" s="266"/>
      <c r="J49" s="135"/>
    </row>
    <row r="50" spans="3:6" ht="15.75">
      <c r="C50" s="145"/>
      <c r="D50" s="145"/>
      <c r="E50" s="9"/>
      <c r="F50" s="76"/>
    </row>
    <row r="51" spans="1:2" ht="15.75">
      <c r="A51" s="104">
        <v>6</v>
      </c>
      <c r="B51" s="105" t="s">
        <v>109</v>
      </c>
    </row>
    <row r="52" ht="9.75" customHeight="1"/>
    <row r="53" spans="2:10" ht="35.25" customHeight="1">
      <c r="B53" s="265" t="s">
        <v>242</v>
      </c>
      <c r="C53" s="265"/>
      <c r="D53" s="265"/>
      <c r="E53" s="265"/>
      <c r="F53" s="265"/>
      <c r="G53" s="265"/>
      <c r="H53" s="265"/>
      <c r="I53" s="262"/>
      <c r="J53" s="144"/>
    </row>
    <row r="54" spans="2:10" ht="15">
      <c r="B54" s="126"/>
      <c r="C54" s="126"/>
      <c r="D54" s="126"/>
      <c r="E54" s="126"/>
      <c r="F54" s="126"/>
      <c r="G54" s="126"/>
      <c r="H54" s="126"/>
      <c r="I54" s="144"/>
      <c r="J54" s="144"/>
    </row>
    <row r="55" spans="1:2" ht="15.75">
      <c r="A55" s="104">
        <v>7</v>
      </c>
      <c r="B55" s="105" t="s">
        <v>110</v>
      </c>
    </row>
    <row r="56" ht="9.75" customHeight="1"/>
    <row r="57" spans="2:10" ht="30.75" customHeight="1">
      <c r="B57" s="261" t="s">
        <v>305</v>
      </c>
      <c r="C57" s="261"/>
      <c r="D57" s="261"/>
      <c r="E57" s="261"/>
      <c r="F57" s="261"/>
      <c r="G57" s="261"/>
      <c r="H57" s="261"/>
      <c r="I57" s="262"/>
      <c r="J57" s="123"/>
    </row>
    <row r="58" spans="1:11" ht="18" customHeight="1">
      <c r="A58" s="104"/>
      <c r="B58" s="105"/>
      <c r="I58" s="36"/>
      <c r="K58" s="36"/>
    </row>
    <row r="59" spans="1:2" ht="15.75">
      <c r="A59" s="104">
        <v>8</v>
      </c>
      <c r="B59" s="105" t="s">
        <v>111</v>
      </c>
    </row>
    <row r="60" ht="9.75" customHeight="1"/>
    <row r="61" spans="2:10" ht="15" customHeight="1">
      <c r="B61" s="17" t="s">
        <v>264</v>
      </c>
      <c r="C61" s="125"/>
      <c r="D61" s="125"/>
      <c r="E61" s="125"/>
      <c r="F61" s="125"/>
      <c r="G61" s="125"/>
      <c r="H61" s="125"/>
      <c r="I61" s="125"/>
      <c r="J61" s="125"/>
    </row>
    <row r="62" ht="15.75" customHeight="1"/>
    <row r="63" spans="1:2" ht="15.75">
      <c r="A63" s="104">
        <v>9</v>
      </c>
      <c r="B63" s="105" t="s">
        <v>112</v>
      </c>
    </row>
    <row r="64" spans="4:9" ht="29.25" customHeight="1">
      <c r="D64" s="8"/>
      <c r="F64" s="44" t="s">
        <v>113</v>
      </c>
      <c r="G64" s="44" t="s">
        <v>114</v>
      </c>
      <c r="H64" s="8" t="s">
        <v>115</v>
      </c>
      <c r="I64" s="8" t="s">
        <v>83</v>
      </c>
    </row>
    <row r="65" spans="4:9" ht="15.75">
      <c r="D65" s="124"/>
      <c r="F65" s="147" t="s">
        <v>13</v>
      </c>
      <c r="G65" s="147" t="s">
        <v>13</v>
      </c>
      <c r="H65" s="124" t="s">
        <v>13</v>
      </c>
      <c r="I65" s="124" t="s">
        <v>13</v>
      </c>
    </row>
    <row r="66" spans="6:7" ht="9.75" customHeight="1">
      <c r="F66" s="36"/>
      <c r="G66" s="36"/>
    </row>
    <row r="67" spans="3:7" ht="15.75">
      <c r="C67" s="148" t="str">
        <f>+Equity!A11</f>
        <v>Three Months Financial Period Ended 30 June 2009</v>
      </c>
      <c r="F67" s="36"/>
      <c r="G67" s="36"/>
    </row>
    <row r="68" spans="6:8" ht="15">
      <c r="F68" s="36"/>
      <c r="G68" s="36"/>
      <c r="H68" s="149"/>
    </row>
    <row r="69" spans="3:11" ht="15">
      <c r="C69" s="17" t="s">
        <v>116</v>
      </c>
      <c r="D69" s="150"/>
      <c r="F69" s="128">
        <v>83721</v>
      </c>
      <c r="G69" s="128">
        <v>963</v>
      </c>
      <c r="H69" s="31">
        <v>0</v>
      </c>
      <c r="I69" s="149">
        <f>SUM(F69:H69)</f>
        <v>84684</v>
      </c>
      <c r="J69" s="137"/>
      <c r="K69" s="137"/>
    </row>
    <row r="70" spans="3:9" ht="15">
      <c r="C70" s="17" t="s">
        <v>117</v>
      </c>
      <c r="D70" s="150"/>
      <c r="F70" s="127">
        <v>13538</v>
      </c>
      <c r="G70" s="127">
        <v>905</v>
      </c>
      <c r="H70" s="127">
        <v>-14443</v>
      </c>
      <c r="I70" s="31">
        <f>SUM(F70:H70)</f>
        <v>0</v>
      </c>
    </row>
    <row r="71" spans="3:9" ht="18.75" customHeight="1" thickBot="1">
      <c r="C71" s="114" t="s">
        <v>137</v>
      </c>
      <c r="D71" s="151"/>
      <c r="F71" s="117">
        <f>SUM(F69:F70)</f>
        <v>97259</v>
      </c>
      <c r="G71" s="117">
        <f>SUM(G69:G70)</f>
        <v>1868</v>
      </c>
      <c r="H71" s="117">
        <f>SUM(H69:H70)</f>
        <v>-14443</v>
      </c>
      <c r="I71" s="117">
        <f>SUM(I69:I70)</f>
        <v>84684</v>
      </c>
    </row>
    <row r="72" spans="4:9" ht="15">
      <c r="D72" s="151"/>
      <c r="F72" s="128"/>
      <c r="G72" s="128"/>
      <c r="H72" s="149"/>
      <c r="I72" s="149">
        <f>+I71-'IS'!D13</f>
        <v>0</v>
      </c>
    </row>
    <row r="73" spans="3:10" ht="15">
      <c r="C73" s="17" t="s">
        <v>118</v>
      </c>
      <c r="D73" s="151"/>
      <c r="F73" s="128">
        <v>5613</v>
      </c>
      <c r="G73" s="128">
        <v>565</v>
      </c>
      <c r="H73" s="31">
        <v>-147</v>
      </c>
      <c r="I73" s="149">
        <f>SUM(F73:H73)</f>
        <v>6031</v>
      </c>
      <c r="J73" s="137"/>
    </row>
    <row r="74" spans="3:11" ht="15.75" customHeight="1">
      <c r="C74" s="17" t="s">
        <v>119</v>
      </c>
      <c r="D74" s="151"/>
      <c r="F74" s="151"/>
      <c r="G74" s="151"/>
      <c r="H74" s="151"/>
      <c r="I74" s="151">
        <v>-1453</v>
      </c>
      <c r="K74" s="151"/>
    </row>
    <row r="75" spans="3:11" ht="15.75" customHeight="1">
      <c r="C75" s="17" t="s">
        <v>120</v>
      </c>
      <c r="D75" s="151"/>
      <c r="F75" s="151"/>
      <c r="G75" s="151"/>
      <c r="H75" s="151"/>
      <c r="I75" s="151">
        <v>250</v>
      </c>
      <c r="K75" s="151"/>
    </row>
    <row r="76" spans="4:11" ht="12" customHeight="1">
      <c r="D76" s="151"/>
      <c r="F76" s="151"/>
      <c r="G76" s="151"/>
      <c r="H76" s="151"/>
      <c r="I76" s="28"/>
      <c r="K76" s="151"/>
    </row>
    <row r="77" spans="3:11" ht="18" customHeight="1" thickBot="1">
      <c r="C77" s="17" t="s">
        <v>108</v>
      </c>
      <c r="D77" s="151"/>
      <c r="F77" s="151"/>
      <c r="G77" s="151"/>
      <c r="H77" s="151"/>
      <c r="I77" s="152">
        <f>SUM(I73:I75)</f>
        <v>4828</v>
      </c>
      <c r="J77" s="149"/>
      <c r="K77" s="151"/>
    </row>
    <row r="78" spans="1:11" ht="15.75">
      <c r="A78" s="104"/>
      <c r="B78" s="105"/>
      <c r="I78" s="31">
        <f>+I77-'IS'!D25</f>
        <v>0</v>
      </c>
      <c r="K78" s="36"/>
    </row>
    <row r="79" spans="6:7" ht="9.75" customHeight="1">
      <c r="F79" s="36"/>
      <c r="G79" s="36"/>
    </row>
    <row r="80" spans="3:11" ht="15.75">
      <c r="C80" s="148" t="str">
        <f>+Equity!A39</f>
        <v>There Months Financial Period Ended 30 June 2008</v>
      </c>
      <c r="I80" s="36"/>
      <c r="K80" s="36"/>
    </row>
    <row r="81" spans="9:11" ht="15">
      <c r="I81" s="36"/>
      <c r="K81" s="153"/>
    </row>
    <row r="82" spans="3:11" ht="15.75">
      <c r="C82" s="17" t="s">
        <v>116</v>
      </c>
      <c r="D82" s="150"/>
      <c r="F82" s="128">
        <v>100928</v>
      </c>
      <c r="G82" s="128">
        <v>1093</v>
      </c>
      <c r="H82" s="149">
        <v>0</v>
      </c>
      <c r="I82" s="149">
        <f>SUM(F82:H82)</f>
        <v>102021</v>
      </c>
      <c r="K82" s="44"/>
    </row>
    <row r="83" spans="3:11" ht="15.75">
      <c r="C83" s="17" t="s">
        <v>117</v>
      </c>
      <c r="D83" s="150"/>
      <c r="F83" s="127">
        <v>11349</v>
      </c>
      <c r="G83" s="127">
        <v>839</v>
      </c>
      <c r="H83" s="127">
        <v>-12188</v>
      </c>
      <c r="I83" s="127">
        <f>SUM(F83:H83)</f>
        <v>0</v>
      </c>
      <c r="K83" s="147"/>
    </row>
    <row r="84" spans="3:11" ht="18" customHeight="1" thickBot="1">
      <c r="C84" s="114" t="s">
        <v>121</v>
      </c>
      <c r="D84" s="154"/>
      <c r="E84" s="114"/>
      <c r="F84" s="117">
        <f>SUM(F82:F83)</f>
        <v>112277</v>
      </c>
      <c r="G84" s="117">
        <f>SUM(G82:G83)</f>
        <v>1932</v>
      </c>
      <c r="H84" s="117">
        <f>SUM(H82:H83)</f>
        <v>-12188</v>
      </c>
      <c r="I84" s="117">
        <f>SUM(I82:I83)</f>
        <v>102021</v>
      </c>
      <c r="K84" s="36"/>
    </row>
    <row r="85" spans="4:11" ht="12" customHeight="1">
      <c r="D85" s="151"/>
      <c r="F85" s="128"/>
      <c r="G85" s="128"/>
      <c r="H85" s="149"/>
      <c r="I85" s="149">
        <f>+I84-'IS'!E13</f>
        <v>0</v>
      </c>
      <c r="K85" s="36"/>
    </row>
    <row r="86" spans="3:11" ht="15">
      <c r="C86" s="17" t="s">
        <v>118</v>
      </c>
      <c r="D86" s="151"/>
      <c r="F86" s="128">
        <v>8238</v>
      </c>
      <c r="G86" s="128">
        <v>494</v>
      </c>
      <c r="H86" s="149">
        <v>-76</v>
      </c>
      <c r="I86" s="149">
        <f>SUM(F86:H86)</f>
        <v>8656</v>
      </c>
      <c r="J86" s="149"/>
      <c r="K86" s="128"/>
    </row>
    <row r="87" spans="3:11" ht="15.75" customHeight="1">
      <c r="C87" s="17" t="s">
        <v>119</v>
      </c>
      <c r="D87" s="151"/>
      <c r="F87" s="151"/>
      <c r="G87" s="151"/>
      <c r="H87" s="151"/>
      <c r="I87" s="151">
        <v>-1254</v>
      </c>
      <c r="K87" s="151"/>
    </row>
    <row r="88" spans="3:11" ht="15.75" customHeight="1">
      <c r="C88" s="17" t="s">
        <v>120</v>
      </c>
      <c r="D88" s="151"/>
      <c r="F88" s="151"/>
      <c r="G88" s="151"/>
      <c r="H88" s="151"/>
      <c r="I88" s="151">
        <v>224</v>
      </c>
      <c r="K88" s="151"/>
    </row>
    <row r="89" spans="4:11" ht="12" customHeight="1">
      <c r="D89" s="151"/>
      <c r="F89" s="151"/>
      <c r="G89" s="151"/>
      <c r="H89" s="151"/>
      <c r="I89" s="28"/>
      <c r="K89" s="151"/>
    </row>
    <row r="90" spans="3:11" ht="18" customHeight="1" thickBot="1">
      <c r="C90" s="17" t="s">
        <v>108</v>
      </c>
      <c r="D90" s="151"/>
      <c r="F90" s="151"/>
      <c r="G90" s="151"/>
      <c r="H90" s="151"/>
      <c r="I90" s="152">
        <f>SUM(I86:I89)</f>
        <v>7626</v>
      </c>
      <c r="J90" s="149"/>
      <c r="K90" s="151"/>
    </row>
    <row r="91" spans="4:11" ht="17.25" customHeight="1">
      <c r="D91" s="151"/>
      <c r="F91" s="151"/>
      <c r="G91" s="151"/>
      <c r="H91" s="151"/>
      <c r="I91" s="151">
        <f>+I90-'IS'!E25</f>
        <v>0</v>
      </c>
      <c r="J91" s="151"/>
      <c r="K91" s="151"/>
    </row>
    <row r="92" spans="1:12" ht="15.75">
      <c r="A92" s="104">
        <v>10</v>
      </c>
      <c r="B92" s="105" t="s">
        <v>122</v>
      </c>
      <c r="D92" s="155"/>
      <c r="E92" s="155"/>
      <c r="G92" s="155"/>
      <c r="H92" s="155"/>
      <c r="I92" s="155"/>
      <c r="K92" s="151"/>
      <c r="L92" s="151"/>
    </row>
    <row r="93" spans="11:12" ht="9.75" customHeight="1">
      <c r="K93" s="151"/>
      <c r="L93" s="151"/>
    </row>
    <row r="94" spans="2:10" ht="32.25" customHeight="1">
      <c r="B94" s="258" t="s">
        <v>2</v>
      </c>
      <c r="C94" s="258"/>
      <c r="D94" s="258"/>
      <c r="E94" s="258"/>
      <c r="F94" s="258"/>
      <c r="G94" s="258"/>
      <c r="H94" s="258"/>
      <c r="I94" s="258"/>
      <c r="J94" s="123"/>
    </row>
    <row r="95" spans="2:10" ht="11.25" customHeight="1">
      <c r="B95" s="107"/>
      <c r="C95" s="107"/>
      <c r="D95" s="107"/>
      <c r="E95" s="107"/>
      <c r="F95" s="107"/>
      <c r="G95" s="107"/>
      <c r="H95" s="107"/>
      <c r="I95" s="107"/>
      <c r="J95" s="123"/>
    </row>
    <row r="96" spans="1:2" ht="15.75">
      <c r="A96" s="104">
        <v>11</v>
      </c>
      <c r="B96" s="105" t="s">
        <v>123</v>
      </c>
    </row>
    <row r="97" spans="2:10" ht="9.75" customHeight="1">
      <c r="B97" s="108"/>
      <c r="C97" s="108"/>
      <c r="D97" s="108"/>
      <c r="E97" s="108"/>
      <c r="F97" s="108"/>
      <c r="G97" s="108"/>
      <c r="H97" s="108"/>
      <c r="I97" s="108"/>
      <c r="J97" s="108"/>
    </row>
    <row r="98" spans="2:9" ht="21" customHeight="1">
      <c r="B98" s="263" t="s">
        <v>241</v>
      </c>
      <c r="C98" s="263"/>
      <c r="D98" s="263"/>
      <c r="E98" s="263"/>
      <c r="F98" s="263"/>
      <c r="G98" s="263"/>
      <c r="H98" s="263"/>
      <c r="I98" s="263"/>
    </row>
    <row r="99" spans="3:9" ht="15.75" customHeight="1">
      <c r="C99" s="107"/>
      <c r="D99" s="107"/>
      <c r="E99" s="107"/>
      <c r="F99" s="107"/>
      <c r="G99" s="107"/>
      <c r="H99" s="107"/>
      <c r="I99" s="107"/>
    </row>
    <row r="100" spans="1:2" ht="15.75">
      <c r="A100" s="104">
        <v>12</v>
      </c>
      <c r="B100" s="105" t="s">
        <v>133</v>
      </c>
    </row>
    <row r="101" ht="9.75" customHeight="1"/>
    <row r="102" spans="2:9" ht="15">
      <c r="B102" s="263" t="s">
        <v>287</v>
      </c>
      <c r="C102" s="263"/>
      <c r="D102" s="263"/>
      <c r="E102" s="263"/>
      <c r="F102" s="263"/>
      <c r="G102" s="263"/>
      <c r="H102" s="263"/>
      <c r="I102" s="263"/>
    </row>
    <row r="104" spans="1:5" ht="15.75">
      <c r="A104" s="104">
        <v>13</v>
      </c>
      <c r="B104" s="105" t="s">
        <v>124</v>
      </c>
      <c r="C104" s="38"/>
      <c r="D104" s="38"/>
      <c r="E104" s="157"/>
    </row>
    <row r="106" ht="15">
      <c r="B106" s="17" t="s">
        <v>306</v>
      </c>
    </row>
    <row r="107" ht="15.75">
      <c r="I107" s="104" t="s">
        <v>139</v>
      </c>
    </row>
    <row r="108" ht="15">
      <c r="I108" s="103"/>
    </row>
    <row r="109" spans="2:9" ht="15">
      <c r="B109" s="17" t="s">
        <v>95</v>
      </c>
      <c r="I109" s="103"/>
    </row>
    <row r="110" spans="2:9" ht="15.75" thickBot="1">
      <c r="B110" s="113" t="s">
        <v>194</v>
      </c>
      <c r="I110" s="190">
        <v>1.7</v>
      </c>
    </row>
    <row r="111" ht="15.75" thickTop="1"/>
    <row r="112" ht="15">
      <c r="B112" s="17" t="s">
        <v>307</v>
      </c>
    </row>
    <row r="114" ht="15">
      <c r="B114" s="17" t="s">
        <v>95</v>
      </c>
    </row>
    <row r="115" spans="2:9" ht="15.75" thickBot="1">
      <c r="B115" s="113" t="s">
        <v>194</v>
      </c>
      <c r="I115" s="191">
        <v>5</v>
      </c>
    </row>
    <row r="116" spans="3:9" ht="15.75" thickTop="1">
      <c r="C116" s="113"/>
      <c r="I116" s="189"/>
    </row>
    <row r="117" spans="2:10" ht="15">
      <c r="B117" s="264" t="s">
        <v>134</v>
      </c>
      <c r="C117" s="264"/>
      <c r="D117" s="264"/>
      <c r="E117" s="264"/>
      <c r="F117" s="264"/>
      <c r="G117" s="264"/>
      <c r="H117" s="264"/>
      <c r="I117" s="264"/>
      <c r="J117" s="107"/>
    </row>
    <row r="118" spans="2:10" ht="18" customHeight="1">
      <c r="B118" s="143"/>
      <c r="C118" s="143"/>
      <c r="D118" s="143" t="s">
        <v>125</v>
      </c>
      <c r="E118" s="143"/>
      <c r="G118" s="143"/>
      <c r="H118" s="143"/>
      <c r="I118" s="143"/>
      <c r="J118" s="107"/>
    </row>
    <row r="119" spans="1:3" ht="15.75">
      <c r="A119" s="104">
        <v>14</v>
      </c>
      <c r="B119" s="105" t="s">
        <v>126</v>
      </c>
      <c r="C119" s="105"/>
    </row>
    <row r="120" ht="9.75" customHeight="1"/>
    <row r="121" spans="2:10" ht="15">
      <c r="B121" s="263" t="s">
        <v>243</v>
      </c>
      <c r="C121" s="263"/>
      <c r="D121" s="263"/>
      <c r="E121" s="263"/>
      <c r="F121" s="263"/>
      <c r="G121" s="263"/>
      <c r="H121" s="263"/>
      <c r="I121" s="263"/>
      <c r="J121" s="158"/>
    </row>
    <row r="122" spans="2:10" ht="17.25" customHeight="1">
      <c r="B122" s="158"/>
      <c r="C122" s="158"/>
      <c r="D122" s="158"/>
      <c r="E122" s="158"/>
      <c r="F122" s="158"/>
      <c r="G122" s="158"/>
      <c r="H122" s="158"/>
      <c r="I122" s="158"/>
      <c r="J122" s="158"/>
    </row>
    <row r="123" spans="2:10" ht="17.25" customHeight="1">
      <c r="B123" s="158"/>
      <c r="C123" s="158"/>
      <c r="D123" s="158"/>
      <c r="E123" s="158"/>
      <c r="F123" s="158"/>
      <c r="G123" s="158"/>
      <c r="H123" s="158"/>
      <c r="I123" s="158"/>
      <c r="J123" s="158"/>
    </row>
    <row r="124" spans="2:10" ht="17.25" customHeight="1">
      <c r="B124" s="158"/>
      <c r="C124" s="158"/>
      <c r="D124" s="158"/>
      <c r="E124" s="158"/>
      <c r="F124" s="158"/>
      <c r="G124" s="158"/>
      <c r="H124" s="158"/>
      <c r="I124" s="158"/>
      <c r="J124" s="158"/>
    </row>
    <row r="125" spans="2:10" ht="17.25" customHeight="1">
      <c r="B125" s="158"/>
      <c r="C125" s="158"/>
      <c r="D125" s="158"/>
      <c r="E125" s="158"/>
      <c r="F125" s="158"/>
      <c r="G125" s="158"/>
      <c r="H125" s="158"/>
      <c r="I125" s="158"/>
      <c r="J125" s="158"/>
    </row>
    <row r="126" spans="2:10" ht="17.25" customHeight="1">
      <c r="B126" s="158"/>
      <c r="C126" s="158"/>
      <c r="D126" s="158"/>
      <c r="E126" s="158"/>
      <c r="F126" s="158"/>
      <c r="G126" s="158"/>
      <c r="H126" s="158"/>
      <c r="I126" s="158"/>
      <c r="J126" s="158"/>
    </row>
    <row r="127" spans="2:10" ht="17.25" customHeight="1">
      <c r="B127" s="158"/>
      <c r="C127" s="158"/>
      <c r="D127" s="158"/>
      <c r="E127" s="158"/>
      <c r="F127" s="158"/>
      <c r="G127" s="158"/>
      <c r="H127" s="158"/>
      <c r="I127" s="158"/>
      <c r="J127" s="158"/>
    </row>
    <row r="128" spans="2:10" ht="17.25" customHeight="1">
      <c r="B128" s="158"/>
      <c r="C128" s="158"/>
      <c r="D128" s="158"/>
      <c r="E128" s="158"/>
      <c r="F128" s="158"/>
      <c r="G128" s="158"/>
      <c r="H128" s="158"/>
      <c r="I128" s="158"/>
      <c r="J128" s="158"/>
    </row>
    <row r="129" spans="2:10" ht="17.25" customHeight="1">
      <c r="B129" s="158"/>
      <c r="C129" s="158"/>
      <c r="D129" s="158"/>
      <c r="E129" s="158"/>
      <c r="F129" s="158"/>
      <c r="G129" s="158"/>
      <c r="H129" s="158"/>
      <c r="I129" s="158"/>
      <c r="J129" s="158"/>
    </row>
    <row r="130" spans="2:10" ht="17.25" customHeight="1">
      <c r="B130" s="158"/>
      <c r="C130" s="158"/>
      <c r="D130" s="158"/>
      <c r="E130" s="158"/>
      <c r="F130" s="158"/>
      <c r="G130" s="158"/>
      <c r="H130" s="158"/>
      <c r="I130" s="158"/>
      <c r="J130" s="158"/>
    </row>
    <row r="131" spans="2:10" ht="17.25" customHeight="1">
      <c r="B131" s="158"/>
      <c r="C131" s="158"/>
      <c r="D131" s="158"/>
      <c r="E131" s="158"/>
      <c r="F131" s="158"/>
      <c r="G131" s="158"/>
      <c r="H131" s="158"/>
      <c r="I131" s="158"/>
      <c r="J131" s="158"/>
    </row>
    <row r="132" spans="2:10" ht="17.25" customHeight="1">
      <c r="B132" s="158"/>
      <c r="C132" s="158"/>
      <c r="D132" s="158"/>
      <c r="E132" s="158"/>
      <c r="F132" s="158"/>
      <c r="G132" s="158"/>
      <c r="H132" s="158"/>
      <c r="I132" s="158"/>
      <c r="J132" s="158"/>
    </row>
    <row r="133" spans="2:10" ht="17.25" customHeight="1">
      <c r="B133" s="158"/>
      <c r="C133" s="158"/>
      <c r="D133" s="158"/>
      <c r="E133" s="158"/>
      <c r="F133" s="158"/>
      <c r="G133" s="158"/>
      <c r="H133" s="158"/>
      <c r="I133" s="158"/>
      <c r="J133" s="158"/>
    </row>
    <row r="134" spans="2:10" ht="17.25" customHeight="1">
      <c r="B134" s="158"/>
      <c r="C134" s="158"/>
      <c r="D134" s="158"/>
      <c r="E134" s="158"/>
      <c r="F134" s="158"/>
      <c r="G134" s="158"/>
      <c r="H134" s="158"/>
      <c r="I134" s="158"/>
      <c r="J134" s="158"/>
    </row>
    <row r="135" spans="2:10" ht="17.25" customHeight="1">
      <c r="B135" s="158"/>
      <c r="C135" s="158"/>
      <c r="D135" s="158"/>
      <c r="E135" s="158"/>
      <c r="F135" s="158"/>
      <c r="G135" s="158"/>
      <c r="H135" s="158"/>
      <c r="I135" s="158"/>
      <c r="J135" s="158"/>
    </row>
    <row r="136" spans="2:10" ht="17.25" customHeight="1">
      <c r="B136" s="158"/>
      <c r="C136" s="158"/>
      <c r="D136" s="158"/>
      <c r="E136" s="158"/>
      <c r="F136" s="158"/>
      <c r="G136" s="158"/>
      <c r="H136" s="158"/>
      <c r="I136" s="158"/>
      <c r="J136" s="158"/>
    </row>
    <row r="137" spans="2:10" ht="48.75" customHeight="1">
      <c r="B137" s="158"/>
      <c r="C137" s="158"/>
      <c r="D137" s="158"/>
      <c r="E137" s="7">
        <v>8</v>
      </c>
      <c r="F137" s="158"/>
      <c r="G137" s="158"/>
      <c r="H137" s="158"/>
      <c r="I137" s="158"/>
      <c r="J137" s="158"/>
    </row>
    <row r="138" spans="2:10" ht="17.25" customHeight="1">
      <c r="B138" s="158"/>
      <c r="C138" s="158"/>
      <c r="D138" s="158"/>
      <c r="E138" s="158"/>
      <c r="F138" s="158"/>
      <c r="G138" s="158"/>
      <c r="H138" s="158"/>
      <c r="I138" s="158"/>
      <c r="J138" s="158"/>
    </row>
    <row r="139" spans="2:10" ht="17.25" customHeight="1">
      <c r="B139" s="158"/>
      <c r="C139" s="158"/>
      <c r="D139" s="158"/>
      <c r="E139" s="158"/>
      <c r="F139" s="158"/>
      <c r="G139" s="158"/>
      <c r="H139" s="158"/>
      <c r="I139" s="158"/>
      <c r="J139" s="158"/>
    </row>
    <row r="140" spans="2:10" ht="17.25" customHeight="1">
      <c r="B140" s="158"/>
      <c r="C140" s="158"/>
      <c r="D140" s="158"/>
      <c r="E140" s="158"/>
      <c r="F140" s="158"/>
      <c r="G140" s="158"/>
      <c r="H140" s="158"/>
      <c r="I140" s="158"/>
      <c r="J140" s="158"/>
    </row>
    <row r="141" spans="2:10" ht="18" customHeight="1">
      <c r="B141" s="158"/>
      <c r="C141" s="158"/>
      <c r="D141" s="158"/>
      <c r="E141" s="158"/>
      <c r="F141" s="158"/>
      <c r="G141" s="158"/>
      <c r="H141" s="158"/>
      <c r="I141" s="158"/>
      <c r="J141" s="158"/>
    </row>
    <row r="142" spans="3:9" ht="18" customHeight="1">
      <c r="C142" s="114"/>
      <c r="G142" s="159"/>
      <c r="H142" s="159"/>
      <c r="I142" s="159"/>
    </row>
    <row r="143" spans="3:10" ht="18" customHeight="1">
      <c r="C143" s="143"/>
      <c r="D143" s="143"/>
      <c r="E143" s="46"/>
      <c r="F143" s="143"/>
      <c r="G143" s="143"/>
      <c r="H143" s="143"/>
      <c r="I143" s="143"/>
      <c r="J143" s="123"/>
    </row>
    <row r="144" ht="18" customHeight="1">
      <c r="I144" s="36"/>
    </row>
    <row r="145" ht="15">
      <c r="I145" s="36"/>
    </row>
    <row r="146" ht="15">
      <c r="C146" s="160"/>
    </row>
    <row r="335" ht="12.75" customHeight="1"/>
  </sheetData>
  <mergeCells count="21">
    <mergeCell ref="B8:I8"/>
    <mergeCell ref="B10:I10"/>
    <mergeCell ref="B12:I12"/>
    <mergeCell ref="B14:I14"/>
    <mergeCell ref="B53:I53"/>
    <mergeCell ref="B41:I41"/>
    <mergeCell ref="B45:I45"/>
    <mergeCell ref="B49:I49"/>
    <mergeCell ref="B57:I57"/>
    <mergeCell ref="B94:I94"/>
    <mergeCell ref="B102:I102"/>
    <mergeCell ref="B121:I121"/>
    <mergeCell ref="B117:I117"/>
    <mergeCell ref="B98:I98"/>
    <mergeCell ref="B16:I16"/>
    <mergeCell ref="D24:H24"/>
    <mergeCell ref="B35:I35"/>
    <mergeCell ref="B37:I37"/>
    <mergeCell ref="D22:G22"/>
    <mergeCell ref="D23:G23"/>
    <mergeCell ref="D33:G33"/>
  </mergeCells>
  <printOptions/>
  <pageMargins left="0.7480314960629921" right="0.7480314960629921" top="0.46" bottom="0.55" header="0.29" footer="0.31"/>
  <pageSetup cellComments="asDisplayed" firstPageNumber="6" useFirstPageNumber="1" fitToHeight="0" fitToWidth="1" horizontalDpi="600" verticalDpi="600" orientation="portrait" paperSize="9" scale="68" r:id="rId1"/>
  <headerFooter alignWithMargins="0">
    <oddFooter>&amp;C&amp;P</oddFooter>
  </headerFooter>
  <rowBreaks count="1" manualBreakCount="1">
    <brk id="54" max="8" man="1"/>
  </rowBreaks>
</worksheet>
</file>

<file path=xl/worksheets/sheet6.xml><?xml version="1.0" encoding="utf-8"?>
<worksheet xmlns="http://schemas.openxmlformats.org/spreadsheetml/2006/main" xmlns:r="http://schemas.openxmlformats.org/officeDocument/2006/relationships">
  <sheetPr>
    <pageSetUpPr fitToPage="1"/>
  </sheetPr>
  <dimension ref="A1:BY162"/>
  <sheetViews>
    <sheetView zoomScale="75" zoomScaleNormal="75" zoomScaleSheetLayoutView="75" workbookViewId="0" topLeftCell="A4">
      <selection activeCell="F12" sqref="F12"/>
    </sheetView>
  </sheetViews>
  <sheetFormatPr defaultColWidth="9.140625" defaultRowHeight="12.75"/>
  <cols>
    <col min="1" max="1" width="5.00390625" style="103" customWidth="1"/>
    <col min="2" max="2" width="4.57421875" style="17" customWidth="1"/>
    <col min="3" max="3" width="28.57421875" style="17" customWidth="1"/>
    <col min="4" max="4" width="13.28125" style="17" customWidth="1"/>
    <col min="5" max="5" width="15.421875" style="17" customWidth="1"/>
    <col min="6" max="6" width="16.7109375" style="17" customWidth="1"/>
    <col min="7" max="7" width="17.421875" style="17" customWidth="1"/>
    <col min="8" max="8" width="19.140625" style="17" customWidth="1"/>
    <col min="9" max="9" width="18.140625" style="17" customWidth="1"/>
    <col min="10" max="10" width="10.57421875" style="17" bestFit="1" customWidth="1"/>
    <col min="11" max="11" width="8.57421875" style="17" customWidth="1"/>
    <col min="12" max="16384" width="9.140625" style="17" customWidth="1"/>
  </cols>
  <sheetData>
    <row r="1" ht="15.75">
      <c r="A1" s="102" t="s">
        <v>60</v>
      </c>
    </row>
    <row r="2" ht="9" customHeight="1">
      <c r="A2" s="102"/>
    </row>
    <row r="3" ht="15.75">
      <c r="A3" s="102" t="s">
        <v>61</v>
      </c>
    </row>
    <row r="4" ht="15.75">
      <c r="A4" s="102" t="s">
        <v>229</v>
      </c>
    </row>
    <row r="5" ht="18" customHeight="1"/>
    <row r="6" spans="1:2" ht="15.75">
      <c r="A6" s="104">
        <v>1</v>
      </c>
      <c r="B6" s="105" t="s">
        <v>62</v>
      </c>
    </row>
    <row r="7" ht="9.75" customHeight="1"/>
    <row r="8" spans="2:9" ht="33.75" customHeight="1">
      <c r="B8" s="258" t="s">
        <v>308</v>
      </c>
      <c r="C8" s="258"/>
      <c r="D8" s="258"/>
      <c r="E8" s="258"/>
      <c r="F8" s="258"/>
      <c r="G8" s="258"/>
      <c r="H8" s="258"/>
      <c r="I8" s="258"/>
    </row>
    <row r="9" ht="8.25" customHeight="1"/>
    <row r="10" spans="2:9" ht="48" customHeight="1">
      <c r="B10" s="258" t="s">
        <v>324</v>
      </c>
      <c r="C10" s="258"/>
      <c r="D10" s="258"/>
      <c r="E10" s="258"/>
      <c r="F10" s="258"/>
      <c r="G10" s="258"/>
      <c r="H10" s="258"/>
      <c r="I10" s="258"/>
    </row>
    <row r="11" spans="1:15" s="167" customFormat="1" ht="16.5" customHeight="1">
      <c r="A11" s="166"/>
      <c r="B11" s="168"/>
      <c r="C11" s="168"/>
      <c r="D11" s="168"/>
      <c r="E11" s="168"/>
      <c r="F11" s="168"/>
      <c r="G11" s="168"/>
      <c r="H11" s="168"/>
      <c r="I11" s="168"/>
      <c r="J11" s="168"/>
      <c r="K11" s="168"/>
      <c r="L11" s="168"/>
      <c r="M11" s="168"/>
      <c r="N11" s="168"/>
      <c r="O11" s="169"/>
    </row>
    <row r="12" spans="1:2" ht="15.75">
      <c r="A12" s="104">
        <v>2</v>
      </c>
      <c r="B12" s="105" t="s">
        <v>63</v>
      </c>
    </row>
    <row r="13" ht="9.75" customHeight="1"/>
    <row r="14" spans="8:9" ht="15.75">
      <c r="H14" s="104" t="s">
        <v>64</v>
      </c>
      <c r="I14" s="104" t="s">
        <v>64</v>
      </c>
    </row>
    <row r="15" spans="8:9" ht="15.75">
      <c r="H15" s="104" t="s">
        <v>65</v>
      </c>
      <c r="I15" s="104" t="s">
        <v>65</v>
      </c>
    </row>
    <row r="16" spans="8:9" ht="15.75">
      <c r="H16" s="104" t="s">
        <v>215</v>
      </c>
      <c r="I16" s="104" t="s">
        <v>230</v>
      </c>
    </row>
    <row r="17" spans="8:9" ht="15.75">
      <c r="H17" s="104" t="s">
        <v>13</v>
      </c>
      <c r="I17" s="104" t="s">
        <v>13</v>
      </c>
    </row>
    <row r="18" ht="12" customHeight="1"/>
    <row r="19" spans="2:9" ht="18" customHeight="1" thickBot="1">
      <c r="B19" s="17" t="s">
        <v>132</v>
      </c>
      <c r="H19" s="110">
        <f>+'IS'!B25</f>
        <v>4828</v>
      </c>
      <c r="I19" s="110">
        <v>-4499</v>
      </c>
    </row>
    <row r="21" spans="2:9" ht="47.25" customHeight="1">
      <c r="B21" s="258" t="s">
        <v>321</v>
      </c>
      <c r="C21" s="258"/>
      <c r="D21" s="258"/>
      <c r="E21" s="258"/>
      <c r="F21" s="258"/>
      <c r="G21" s="258"/>
      <c r="H21" s="258"/>
      <c r="I21" s="258"/>
    </row>
    <row r="22" spans="2:9" ht="9" customHeight="1">
      <c r="B22" s="123"/>
      <c r="C22" s="123"/>
      <c r="D22" s="123"/>
      <c r="E22" s="123"/>
      <c r="F22" s="123"/>
      <c r="G22" s="123"/>
      <c r="H22" s="123"/>
      <c r="I22" s="123"/>
    </row>
    <row r="23" spans="2:3" ht="17.25" customHeight="1">
      <c r="B23" s="107" t="s">
        <v>165</v>
      </c>
      <c r="C23" s="17" t="s">
        <v>251</v>
      </c>
    </row>
    <row r="24" ht="7.5" customHeight="1">
      <c r="B24" s="107"/>
    </row>
    <row r="25" spans="2:3" ht="17.25" customHeight="1">
      <c r="B25" s="107" t="s">
        <v>166</v>
      </c>
      <c r="C25" s="17" t="s">
        <v>252</v>
      </c>
    </row>
    <row r="26" ht="8.25" customHeight="1">
      <c r="B26" s="107"/>
    </row>
    <row r="27" spans="2:3" ht="17.25" customHeight="1">
      <c r="B27" s="107" t="s">
        <v>253</v>
      </c>
      <c r="C27" s="17" t="s">
        <v>254</v>
      </c>
    </row>
    <row r="28" ht="17.25" customHeight="1">
      <c r="B28" s="107"/>
    </row>
    <row r="29" ht="17.25" customHeight="1"/>
    <row r="30" spans="1:2" ht="15.75">
      <c r="A30" s="104">
        <v>3</v>
      </c>
      <c r="B30" s="105" t="s">
        <v>66</v>
      </c>
    </row>
    <row r="31" ht="10.5" customHeight="1"/>
    <row r="32" spans="2:9" ht="15">
      <c r="B32" s="271" t="s">
        <v>320</v>
      </c>
      <c r="C32" s="258"/>
      <c r="D32" s="258"/>
      <c r="E32" s="258"/>
      <c r="F32" s="258"/>
      <c r="G32" s="258"/>
      <c r="H32" s="258"/>
      <c r="I32" s="258"/>
    </row>
    <row r="33" spans="2:9" ht="17.25" customHeight="1">
      <c r="B33" s="111"/>
      <c r="C33" s="107"/>
      <c r="D33" s="107"/>
      <c r="E33" s="107"/>
      <c r="F33" s="107"/>
      <c r="G33" s="107"/>
      <c r="H33" s="107"/>
      <c r="I33" s="107"/>
    </row>
    <row r="34" spans="1:2" ht="15.75">
      <c r="A34" s="104">
        <v>4</v>
      </c>
      <c r="B34" s="105" t="s">
        <v>67</v>
      </c>
    </row>
    <row r="35" ht="11.25" customHeight="1"/>
    <row r="36" ht="15">
      <c r="B36" s="17" t="s">
        <v>68</v>
      </c>
    </row>
    <row r="37" ht="16.5" customHeight="1"/>
    <row r="38" spans="1:2" ht="15.75">
      <c r="A38" s="104">
        <v>5</v>
      </c>
      <c r="B38" s="105" t="s">
        <v>175</v>
      </c>
    </row>
    <row r="39" spans="1:9" ht="15.75">
      <c r="A39" s="17"/>
      <c r="G39" s="112" t="s">
        <v>69</v>
      </c>
      <c r="I39" s="112" t="s">
        <v>69</v>
      </c>
    </row>
    <row r="40" spans="6:9" ht="15.75">
      <c r="F40" s="104" t="s">
        <v>70</v>
      </c>
      <c r="G40" s="104" t="s">
        <v>71</v>
      </c>
      <c r="H40" s="69" t="s">
        <v>72</v>
      </c>
      <c r="I40" s="112" t="s">
        <v>71</v>
      </c>
    </row>
    <row r="41" spans="6:9" ht="15.75">
      <c r="F41" s="104" t="s">
        <v>73</v>
      </c>
      <c r="G41" s="104" t="s">
        <v>73</v>
      </c>
      <c r="H41" s="112" t="s">
        <v>174</v>
      </c>
      <c r="I41" s="112" t="s">
        <v>74</v>
      </c>
    </row>
    <row r="42" spans="6:9" ht="15.75">
      <c r="F42" s="6" t="str">
        <f>+'IS'!B10</f>
        <v>30.06.2009</v>
      </c>
      <c r="G42" s="6" t="str">
        <f>+'IS'!C10</f>
        <v>30.06.2008</v>
      </c>
      <c r="H42" s="6" t="str">
        <f>+F42</f>
        <v>30.06.2009</v>
      </c>
      <c r="I42" s="6" t="str">
        <f>+G42</f>
        <v>30.06.2008</v>
      </c>
    </row>
    <row r="43" spans="6:9" ht="15.75">
      <c r="F43" s="104" t="s">
        <v>13</v>
      </c>
      <c r="G43" s="104" t="s">
        <v>13</v>
      </c>
      <c r="H43" s="104" t="s">
        <v>13</v>
      </c>
      <c r="I43" s="104" t="s">
        <v>13</v>
      </c>
    </row>
    <row r="44" spans="2:9" ht="15">
      <c r="B44" s="17" t="s">
        <v>231</v>
      </c>
      <c r="G44" s="31"/>
      <c r="I44" s="31"/>
    </row>
    <row r="45" spans="3:9" ht="15">
      <c r="C45" s="17" t="s">
        <v>75</v>
      </c>
      <c r="F45" s="31">
        <v>1885</v>
      </c>
      <c r="G45" s="31">
        <v>2361</v>
      </c>
      <c r="H45" s="53">
        <f>+F45</f>
        <v>1885</v>
      </c>
      <c r="I45" s="53">
        <f>+G45</f>
        <v>2361</v>
      </c>
    </row>
    <row r="46" spans="6:9" ht="15">
      <c r="F46" s="31"/>
      <c r="G46" s="31"/>
      <c r="H46" s="53"/>
      <c r="I46" s="53"/>
    </row>
    <row r="47" spans="2:9" ht="15.75" customHeight="1">
      <c r="B47" s="114"/>
      <c r="C47" s="114" t="s">
        <v>76</v>
      </c>
      <c r="F47" s="31"/>
      <c r="G47" s="31"/>
      <c r="I47" s="31"/>
    </row>
    <row r="48" spans="3:9" ht="15">
      <c r="C48" s="113" t="s">
        <v>138</v>
      </c>
      <c r="F48" s="53">
        <v>1</v>
      </c>
      <c r="G48" s="53">
        <v>40</v>
      </c>
      <c r="H48" s="53">
        <f>+F48</f>
        <v>1</v>
      </c>
      <c r="I48" s="53">
        <f>+G48</f>
        <v>40</v>
      </c>
    </row>
    <row r="49" spans="3:9" ht="15">
      <c r="C49" s="113"/>
      <c r="F49" s="56"/>
      <c r="G49" s="56"/>
      <c r="H49" s="56"/>
      <c r="I49" s="56"/>
    </row>
    <row r="50" spans="3:9" ht="15">
      <c r="C50" s="113"/>
      <c r="F50" s="53">
        <f>SUM(F45:F49)</f>
        <v>1886</v>
      </c>
      <c r="G50" s="53">
        <f>SUM(G45:G49)</f>
        <v>2401</v>
      </c>
      <c r="H50" s="53">
        <f>SUM(H45:H49)</f>
        <v>1886</v>
      </c>
      <c r="I50" s="53">
        <f>SUM(I45:I49)</f>
        <v>2401</v>
      </c>
    </row>
    <row r="51" spans="3:9" ht="12" customHeight="1">
      <c r="C51" s="113"/>
      <c r="F51" s="53"/>
      <c r="G51" s="53"/>
      <c r="H51" s="53"/>
      <c r="I51" s="53"/>
    </row>
    <row r="52" spans="2:9" ht="15">
      <c r="B52" s="17" t="s">
        <v>232</v>
      </c>
      <c r="C52" s="113"/>
      <c r="F52" s="53"/>
      <c r="G52" s="53"/>
      <c r="H52" s="53"/>
      <c r="I52" s="53"/>
    </row>
    <row r="53" spans="3:9" ht="15">
      <c r="C53" s="17" t="s">
        <v>75</v>
      </c>
      <c r="F53" s="53">
        <v>15</v>
      </c>
      <c r="G53" s="53">
        <v>0</v>
      </c>
      <c r="H53" s="53">
        <f>+F53</f>
        <v>15</v>
      </c>
      <c r="I53" s="53">
        <f>+G53</f>
        <v>0</v>
      </c>
    </row>
    <row r="54" spans="6:9" ht="12" customHeight="1">
      <c r="F54" s="56"/>
      <c r="G54" s="56"/>
      <c r="H54" s="116"/>
      <c r="I54" s="56"/>
    </row>
    <row r="55" spans="1:9" s="114" customFormat="1" ht="18.75" customHeight="1" thickBot="1">
      <c r="A55" s="12"/>
      <c r="F55" s="117">
        <f>SUM(F50:F54)</f>
        <v>1901</v>
      </c>
      <c r="G55" s="117">
        <f>SUM(G50:G54)</f>
        <v>2401</v>
      </c>
      <c r="H55" s="117">
        <f>SUM(H50:H54)</f>
        <v>1901</v>
      </c>
      <c r="I55" s="117">
        <f>SUM(I50:I54)</f>
        <v>2401</v>
      </c>
    </row>
    <row r="56" spans="6:9" ht="15">
      <c r="F56" s="31">
        <f>+F55+'IS'!B27</f>
        <v>0</v>
      </c>
      <c r="G56" s="31">
        <f>+G55+'IS'!C27</f>
        <v>0</v>
      </c>
      <c r="H56" s="31">
        <f>+H55+'IS'!D27</f>
        <v>0</v>
      </c>
      <c r="I56" s="31">
        <f>+I55+'IS'!E27</f>
        <v>0</v>
      </c>
    </row>
    <row r="57" spans="6:9" ht="15">
      <c r="F57" s="116"/>
      <c r="G57" s="116"/>
      <c r="H57" s="116"/>
      <c r="I57" s="116"/>
    </row>
    <row r="58" spans="2:9" ht="48" customHeight="1">
      <c r="B58" s="258" t="s">
        <v>309</v>
      </c>
      <c r="C58" s="258"/>
      <c r="D58" s="258"/>
      <c r="E58" s="258"/>
      <c r="F58" s="258"/>
      <c r="G58" s="258"/>
      <c r="H58" s="258"/>
      <c r="I58" s="258"/>
    </row>
    <row r="59" ht="16.5" customHeight="1">
      <c r="E59" s="2"/>
    </row>
    <row r="60" spans="1:2" ht="15.75">
      <c r="A60" s="104">
        <v>6</v>
      </c>
      <c r="B60" s="105" t="s">
        <v>77</v>
      </c>
    </row>
    <row r="61" ht="9.75" customHeight="1"/>
    <row r="62" spans="2:9" ht="80.25" customHeight="1">
      <c r="B62" s="258" t="s">
        <v>310</v>
      </c>
      <c r="C62" s="258"/>
      <c r="D62" s="258"/>
      <c r="E62" s="258"/>
      <c r="F62" s="258"/>
      <c r="G62" s="258"/>
      <c r="H62" s="258"/>
      <c r="I62" s="258"/>
    </row>
    <row r="63" spans="2:9" ht="33" customHeight="1">
      <c r="B63" s="258" t="s">
        <v>322</v>
      </c>
      <c r="C63" s="258"/>
      <c r="D63" s="258"/>
      <c r="E63" s="258"/>
      <c r="F63" s="258"/>
      <c r="G63" s="258"/>
      <c r="H63" s="258"/>
      <c r="I63" s="258"/>
    </row>
    <row r="64" spans="2:9" ht="15">
      <c r="B64" s="107"/>
      <c r="C64" s="107"/>
      <c r="D64" s="107"/>
      <c r="E64" s="107"/>
      <c r="F64" s="107"/>
      <c r="G64" s="107"/>
      <c r="H64" s="107"/>
      <c r="I64" s="107"/>
    </row>
    <row r="65" spans="1:2" ht="21" customHeight="1">
      <c r="A65" s="9">
        <v>7</v>
      </c>
      <c r="B65" s="2" t="s">
        <v>78</v>
      </c>
    </row>
    <row r="66" spans="1:2" ht="9.75" customHeight="1">
      <c r="A66" s="104"/>
      <c r="B66" s="105"/>
    </row>
    <row r="67" spans="1:2" ht="15.75">
      <c r="A67" s="104"/>
      <c r="B67" s="17" t="s">
        <v>195</v>
      </c>
    </row>
    <row r="68" spans="1:9" ht="15.75">
      <c r="A68" s="104"/>
      <c r="I68" s="104" t="s">
        <v>179</v>
      </c>
    </row>
    <row r="69" spans="8:9" ht="15.75">
      <c r="H69" s="89" t="s">
        <v>79</v>
      </c>
      <c r="I69" s="89" t="s">
        <v>311</v>
      </c>
    </row>
    <row r="70" spans="1:9" s="114" customFormat="1" ht="18" customHeight="1">
      <c r="A70" s="12"/>
      <c r="H70" s="6" t="str">
        <f>+'IS'!B10</f>
        <v>30.06.2009</v>
      </c>
      <c r="I70" s="6" t="str">
        <f>+'IS'!B10</f>
        <v>30.06.2009</v>
      </c>
    </row>
    <row r="71" spans="8:9" ht="15.75">
      <c r="H71" s="104" t="s">
        <v>13</v>
      </c>
      <c r="I71" s="104" t="s">
        <v>13</v>
      </c>
    </row>
    <row r="73" spans="2:9" ht="15">
      <c r="B73" s="17" t="s">
        <v>80</v>
      </c>
      <c r="H73" s="31">
        <v>142</v>
      </c>
      <c r="I73" s="31">
        <f>+H73</f>
        <v>142</v>
      </c>
    </row>
    <row r="74" spans="1:9" s="119" customFormat="1" ht="18" customHeight="1" thickBot="1">
      <c r="A74" s="118"/>
      <c r="B74" s="119" t="s">
        <v>255</v>
      </c>
      <c r="H74" s="120">
        <v>-206</v>
      </c>
      <c r="I74" s="120">
        <f>+H74</f>
        <v>-206</v>
      </c>
    </row>
    <row r="75" spans="1:2" ht="15.75">
      <c r="A75" s="104"/>
      <c r="B75" s="105"/>
    </row>
    <row r="76" spans="1:2" ht="15.75">
      <c r="A76" s="104"/>
      <c r="B76" s="17" t="s">
        <v>233</v>
      </c>
    </row>
    <row r="77" ht="15" customHeight="1"/>
    <row r="78" spans="3:9" ht="15.75">
      <c r="C78" s="105"/>
      <c r="D78" s="105"/>
      <c r="G78" s="104" t="s">
        <v>81</v>
      </c>
      <c r="H78" s="104" t="s">
        <v>82</v>
      </c>
      <c r="I78" s="104" t="s">
        <v>83</v>
      </c>
    </row>
    <row r="79" spans="7:9" ht="15.75">
      <c r="G79" s="104" t="s">
        <v>13</v>
      </c>
      <c r="H79" s="104" t="s">
        <v>13</v>
      </c>
      <c r="I79" s="104" t="s">
        <v>13</v>
      </c>
    </row>
    <row r="80" ht="15">
      <c r="B80" s="17" t="s">
        <v>84</v>
      </c>
    </row>
    <row r="81" spans="2:9" ht="15">
      <c r="B81" s="113" t="s">
        <v>85</v>
      </c>
      <c r="G81" s="17">
        <v>8190</v>
      </c>
      <c r="H81" s="17">
        <v>8300</v>
      </c>
      <c r="I81" s="17">
        <f>SUM(G81:H81)</f>
        <v>16490</v>
      </c>
    </row>
    <row r="82" spans="2:9" ht="15">
      <c r="B82" s="113" t="s">
        <v>86</v>
      </c>
      <c r="G82" s="17">
        <v>201</v>
      </c>
      <c r="H82" s="116">
        <v>0</v>
      </c>
      <c r="I82" s="17">
        <f>SUM(G82:H82)</f>
        <v>201</v>
      </c>
    </row>
    <row r="83" spans="7:9" ht="18.75" customHeight="1" thickBot="1">
      <c r="G83" s="121">
        <f>SUM(G81:G82)</f>
        <v>8391</v>
      </c>
      <c r="H83" s="121">
        <f>SUM(H81:H82)</f>
        <v>8300</v>
      </c>
      <c r="I83" s="121">
        <f>SUM(I81:I82)</f>
        <v>16691</v>
      </c>
    </row>
    <row r="84" ht="15.75" thickTop="1"/>
    <row r="85" spans="2:9" ht="15">
      <c r="B85" s="17" t="s">
        <v>87</v>
      </c>
      <c r="I85" s="31"/>
    </row>
    <row r="86" spans="2:9" ht="15">
      <c r="B86" s="113" t="s">
        <v>85</v>
      </c>
      <c r="G86" s="17">
        <v>5568</v>
      </c>
      <c r="H86" s="17">
        <v>4549</v>
      </c>
      <c r="I86" s="17">
        <f>SUM(G86:H86)</f>
        <v>10117</v>
      </c>
    </row>
    <row r="87" spans="2:9" ht="15">
      <c r="B87" s="113" t="s">
        <v>86</v>
      </c>
      <c r="G87" s="17">
        <v>157</v>
      </c>
      <c r="H87" s="116">
        <v>0</v>
      </c>
      <c r="I87" s="17">
        <f>SUM(G87:H87)</f>
        <v>157</v>
      </c>
    </row>
    <row r="88" spans="7:9" ht="18.75" customHeight="1" thickBot="1">
      <c r="G88" s="121">
        <f>SUM(G86:G87)</f>
        <v>5725</v>
      </c>
      <c r="H88" s="121">
        <f>SUM(H86:H87)</f>
        <v>4549</v>
      </c>
      <c r="I88" s="121">
        <f>SUM(I86:I87)</f>
        <v>10274</v>
      </c>
    </row>
    <row r="89" ht="15.75" thickTop="1">
      <c r="I89" s="31"/>
    </row>
    <row r="90" spans="2:9" ht="15">
      <c r="B90" s="17" t="s">
        <v>88</v>
      </c>
      <c r="I90" s="31"/>
    </row>
    <row r="91" spans="2:9" ht="15.75" thickBot="1">
      <c r="B91" s="113" t="s">
        <v>85</v>
      </c>
      <c r="G91" s="122">
        <v>2315</v>
      </c>
      <c r="H91" s="122">
        <v>4549</v>
      </c>
      <c r="I91" s="122">
        <f>SUM(G91:H91)</f>
        <v>6864</v>
      </c>
    </row>
    <row r="92" spans="7:9" ht="15.75" thickTop="1">
      <c r="G92" s="36"/>
      <c r="H92" s="36"/>
      <c r="I92" s="53"/>
    </row>
    <row r="93" spans="1:2" ht="15.75">
      <c r="A93" s="104">
        <v>8</v>
      </c>
      <c r="B93" s="105" t="s">
        <v>89</v>
      </c>
    </row>
    <row r="94" spans="1:2" ht="9.75" customHeight="1">
      <c r="A94" s="104"/>
      <c r="B94" s="105"/>
    </row>
    <row r="95" spans="2:10" ht="31.5" customHeight="1">
      <c r="B95" s="258" t="s">
        <v>318</v>
      </c>
      <c r="C95" s="258"/>
      <c r="D95" s="258"/>
      <c r="E95" s="258"/>
      <c r="F95" s="258"/>
      <c r="G95" s="258"/>
      <c r="H95" s="258"/>
      <c r="I95" s="258"/>
      <c r="J95" s="123"/>
    </row>
    <row r="96" spans="3:10" ht="7.5" customHeight="1">
      <c r="C96" s="140"/>
      <c r="D96" s="140"/>
      <c r="E96" s="140"/>
      <c r="F96" s="140"/>
      <c r="G96" s="140"/>
      <c r="H96" s="140"/>
      <c r="I96" s="140"/>
      <c r="J96" s="123"/>
    </row>
    <row r="97" spans="2:10" ht="15">
      <c r="B97" s="258" t="s">
        <v>312</v>
      </c>
      <c r="C97" s="258"/>
      <c r="D97" s="258"/>
      <c r="E97" s="258"/>
      <c r="F97" s="258"/>
      <c r="G97" s="258"/>
      <c r="H97" s="258"/>
      <c r="I97" s="258"/>
      <c r="J97" s="123"/>
    </row>
    <row r="98" spans="2:10" ht="15.75">
      <c r="B98" s="107"/>
      <c r="C98" s="107"/>
      <c r="D98" s="107"/>
      <c r="E98" s="107"/>
      <c r="F98" s="107"/>
      <c r="G98" s="107"/>
      <c r="H98" s="124"/>
      <c r="I98" s="107"/>
      <c r="J98" s="125"/>
    </row>
    <row r="99" spans="1:2" ht="15.75">
      <c r="A99" s="104">
        <v>9</v>
      </c>
      <c r="B99" s="105" t="s">
        <v>90</v>
      </c>
    </row>
    <row r="101" spans="2:9" ht="15.75">
      <c r="B101" s="17" t="s">
        <v>234</v>
      </c>
      <c r="G101" s="188"/>
      <c r="H101" s="188"/>
      <c r="I101" s="104"/>
    </row>
    <row r="102" spans="7:9" ht="15.75">
      <c r="G102" s="212"/>
      <c r="H102" s="188"/>
      <c r="I102" s="104" t="s">
        <v>13</v>
      </c>
    </row>
    <row r="103" spans="7:10" ht="15.75">
      <c r="G103" s="212"/>
      <c r="H103" s="188"/>
      <c r="I103" s="188"/>
      <c r="J103" s="36"/>
    </row>
    <row r="104" spans="2:9" ht="15.75">
      <c r="B104" s="17" t="s">
        <v>3</v>
      </c>
      <c r="C104" s="114" t="s">
        <v>196</v>
      </c>
      <c r="G104" s="212"/>
      <c r="H104" s="188"/>
      <c r="I104" s="188"/>
    </row>
    <row r="105" spans="3:9" ht="15">
      <c r="C105" s="114" t="s">
        <v>197</v>
      </c>
      <c r="G105" s="53"/>
      <c r="H105" s="53"/>
      <c r="I105" s="53">
        <v>637</v>
      </c>
    </row>
    <row r="106" spans="3:9" ht="15">
      <c r="C106" s="114" t="s">
        <v>198</v>
      </c>
      <c r="G106" s="53"/>
      <c r="H106" s="53"/>
      <c r="I106" s="56">
        <v>127743</v>
      </c>
    </row>
    <row r="107" spans="3:9" ht="18" customHeight="1">
      <c r="C107" s="114"/>
      <c r="G107" s="53"/>
      <c r="H107" s="159"/>
      <c r="I107" s="159">
        <f>SUM(I105:I106)</f>
        <v>128380</v>
      </c>
    </row>
    <row r="108" spans="3:9" ht="15">
      <c r="C108" s="114"/>
      <c r="G108" s="128"/>
      <c r="H108" s="128"/>
      <c r="I108" s="128"/>
    </row>
    <row r="109" spans="3:9" ht="15">
      <c r="C109" s="114" t="s">
        <v>199</v>
      </c>
      <c r="G109" s="213"/>
      <c r="H109" s="36"/>
      <c r="I109" s="36"/>
    </row>
    <row r="110" spans="3:9" ht="15">
      <c r="C110" s="114" t="s">
        <v>200</v>
      </c>
      <c r="G110" s="213"/>
      <c r="H110" s="53"/>
      <c r="I110" s="53">
        <v>54572</v>
      </c>
    </row>
    <row r="111" spans="3:9" ht="15">
      <c r="C111" s="114"/>
      <c r="G111" s="128"/>
      <c r="H111" s="128"/>
      <c r="I111" s="128"/>
    </row>
    <row r="112" spans="3:15" ht="18" customHeight="1" thickBot="1">
      <c r="C112" s="114" t="s">
        <v>91</v>
      </c>
      <c r="G112" s="129"/>
      <c r="H112" s="131"/>
      <c r="I112" s="130">
        <f>+I107+I110</f>
        <v>182952</v>
      </c>
      <c r="J112" s="131"/>
      <c r="K112" s="131"/>
      <c r="L112" s="131"/>
      <c r="M112" s="131"/>
      <c r="N112" s="131"/>
      <c r="O112" s="36"/>
    </row>
    <row r="113" spans="3:15" ht="18" customHeight="1" thickTop="1">
      <c r="C113" s="114"/>
      <c r="G113" s="129"/>
      <c r="H113" s="131"/>
      <c r="I113" s="131"/>
      <c r="J113" s="131"/>
      <c r="K113" s="131"/>
      <c r="L113" s="131"/>
      <c r="M113" s="131"/>
      <c r="N113" s="131"/>
      <c r="O113" s="36"/>
    </row>
    <row r="114" spans="2:15" ht="18" customHeight="1">
      <c r="B114" s="17" t="s">
        <v>201</v>
      </c>
      <c r="C114" s="114"/>
      <c r="G114" s="129"/>
      <c r="H114" s="131"/>
      <c r="I114" s="131"/>
      <c r="J114" s="131"/>
      <c r="K114" s="131"/>
      <c r="L114" s="131"/>
      <c r="M114" s="131"/>
      <c r="N114" s="131"/>
      <c r="O114" s="36"/>
    </row>
    <row r="115" spans="5:8" ht="15.75">
      <c r="E115" s="2"/>
      <c r="G115" s="36"/>
      <c r="H115" s="36"/>
    </row>
    <row r="116" spans="1:2" s="114" customFormat="1" ht="21" customHeight="1">
      <c r="A116" s="9">
        <v>10</v>
      </c>
      <c r="B116" s="2" t="s">
        <v>92</v>
      </c>
    </row>
    <row r="117" ht="9.75" customHeight="1"/>
    <row r="118" spans="2:10" ht="31.5" customHeight="1">
      <c r="B118" s="271" t="s">
        <v>235</v>
      </c>
      <c r="C118" s="271"/>
      <c r="D118" s="271"/>
      <c r="E118" s="271"/>
      <c r="F118" s="271"/>
      <c r="G118" s="271"/>
      <c r="H118" s="271"/>
      <c r="I118" s="271"/>
      <c r="J118" s="132"/>
    </row>
    <row r="119" spans="2:10" ht="15">
      <c r="B119" s="111"/>
      <c r="C119" s="111"/>
      <c r="D119" s="111"/>
      <c r="E119" s="111"/>
      <c r="F119" s="111"/>
      <c r="G119" s="111"/>
      <c r="H119" s="111"/>
      <c r="I119" s="111"/>
      <c r="J119" s="132"/>
    </row>
    <row r="120" spans="4:5" ht="15.75">
      <c r="D120" s="272" t="s">
        <v>203</v>
      </c>
      <c r="E120" s="272"/>
    </row>
    <row r="121" spans="2:7" ht="15.75">
      <c r="B121" s="105" t="s">
        <v>207</v>
      </c>
      <c r="D121" s="272" t="s">
        <v>204</v>
      </c>
      <c r="E121" s="272"/>
      <c r="G121" s="105" t="s">
        <v>93</v>
      </c>
    </row>
    <row r="123" spans="2:3" ht="15.75">
      <c r="B123" s="105" t="s">
        <v>202</v>
      </c>
      <c r="C123" s="105"/>
    </row>
    <row r="124" spans="2:9" ht="63.75" customHeight="1">
      <c r="B124" s="264" t="s">
        <v>94</v>
      </c>
      <c r="C124" s="264"/>
      <c r="D124" s="270">
        <v>63000</v>
      </c>
      <c r="E124" s="270"/>
      <c r="G124" s="258" t="s">
        <v>205</v>
      </c>
      <c r="H124" s="258"/>
      <c r="I124" s="258"/>
    </row>
    <row r="125" spans="2:9" ht="15">
      <c r="B125" s="210"/>
      <c r="C125" s="210"/>
      <c r="D125" s="133"/>
      <c r="E125" s="133"/>
      <c r="G125" s="107"/>
      <c r="H125" s="107"/>
      <c r="I125" s="107"/>
    </row>
    <row r="126" ht="15.75">
      <c r="B126" s="105" t="s">
        <v>206</v>
      </c>
    </row>
    <row r="127" spans="2:9" ht="76.5" customHeight="1">
      <c r="B127" s="17" t="s">
        <v>95</v>
      </c>
      <c r="D127" s="270">
        <v>63000</v>
      </c>
      <c r="E127" s="270"/>
      <c r="G127" s="258" t="s">
        <v>323</v>
      </c>
      <c r="H127" s="258"/>
      <c r="I127" s="258"/>
    </row>
    <row r="128" spans="4:9" ht="21" customHeight="1">
      <c r="D128" s="133"/>
      <c r="E128" s="133"/>
      <c r="G128" s="107"/>
      <c r="H128" s="134"/>
      <c r="I128" s="134"/>
    </row>
    <row r="129" spans="1:2" ht="15.75">
      <c r="A129" s="104">
        <v>11</v>
      </c>
      <c r="B129" s="105" t="s">
        <v>96</v>
      </c>
    </row>
    <row r="130" ht="9.75" customHeight="1"/>
    <row r="131" spans="1:77" s="136" customFormat="1" ht="15">
      <c r="A131" s="103"/>
      <c r="B131" s="11" t="s">
        <v>97</v>
      </c>
      <c r="C131" s="135"/>
      <c r="D131" s="135"/>
      <c r="E131" s="135"/>
      <c r="F131" s="135"/>
      <c r="G131" s="135"/>
      <c r="H131" s="135"/>
      <c r="I131" s="13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row>
    <row r="132" spans="1:77" s="136" customFormat="1" ht="21.75" customHeight="1">
      <c r="A132" s="103"/>
      <c r="B132" s="11"/>
      <c r="C132" s="135"/>
      <c r="D132" s="135"/>
      <c r="E132" s="135"/>
      <c r="F132" s="135"/>
      <c r="G132" s="135"/>
      <c r="H132" s="135"/>
      <c r="I132" s="13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row>
    <row r="133" spans="1:2" ht="15.75">
      <c r="A133" s="104">
        <v>12</v>
      </c>
      <c r="B133" s="105" t="s">
        <v>98</v>
      </c>
    </row>
    <row r="134" ht="9.75" customHeight="1"/>
    <row r="135" spans="2:9" ht="15" customHeight="1">
      <c r="B135" s="258" t="s">
        <v>176</v>
      </c>
      <c r="C135" s="258"/>
      <c r="D135" s="258"/>
      <c r="E135" s="258"/>
      <c r="F135" s="258"/>
      <c r="G135" s="258"/>
      <c r="H135" s="258"/>
      <c r="I135" s="258"/>
    </row>
    <row r="136" ht="21.75" customHeight="1"/>
    <row r="137" spans="1:2" ht="15.75">
      <c r="A137" s="104">
        <v>13</v>
      </c>
      <c r="B137" s="105" t="s">
        <v>256</v>
      </c>
    </row>
    <row r="138" ht="9.75" customHeight="1"/>
    <row r="139" spans="2:3" ht="15">
      <c r="B139" s="17" t="s">
        <v>99</v>
      </c>
      <c r="C139" s="17" t="s">
        <v>313</v>
      </c>
    </row>
    <row r="141" spans="3:9" ht="51" customHeight="1">
      <c r="C141" s="258" t="s">
        <v>314</v>
      </c>
      <c r="D141" s="258"/>
      <c r="E141" s="258"/>
      <c r="F141" s="258"/>
      <c r="G141" s="258"/>
      <c r="H141" s="258"/>
      <c r="I141" s="258"/>
    </row>
    <row r="142" spans="6:9" ht="21" customHeight="1">
      <c r="F142" s="269" t="s">
        <v>79</v>
      </c>
      <c r="G142" s="269"/>
      <c r="H142" s="269" t="s">
        <v>315</v>
      </c>
      <c r="I142" s="269"/>
    </row>
    <row r="143" spans="6:9" ht="15.75">
      <c r="F143" s="6" t="str">
        <f>+'IS'!B10</f>
        <v>30.06.2009</v>
      </c>
      <c r="G143" s="6" t="str">
        <f>+'IS'!C10</f>
        <v>30.06.2008</v>
      </c>
      <c r="H143" s="6" t="str">
        <f>+'IS'!D10</f>
        <v>30.06.2009</v>
      </c>
      <c r="I143" s="6" t="str">
        <f>+'IS'!E10</f>
        <v>30.06.2008</v>
      </c>
    </row>
    <row r="144" spans="6:9" ht="15.75">
      <c r="F144" s="104"/>
      <c r="G144" s="104"/>
      <c r="H144" s="104"/>
      <c r="I144" s="104"/>
    </row>
    <row r="145" spans="1:9" s="114" customFormat="1" ht="15.75" customHeight="1">
      <c r="A145" s="12"/>
      <c r="C145" s="114" t="s">
        <v>236</v>
      </c>
      <c r="F145" s="149">
        <f>+'IS'!B32</f>
        <v>2733</v>
      </c>
      <c r="G145" s="149">
        <f>+'IS'!C32</f>
        <v>4621</v>
      </c>
      <c r="H145" s="149">
        <f>+'IS'!D32</f>
        <v>2733</v>
      </c>
      <c r="I145" s="149">
        <f>+'IS'!E32</f>
        <v>4621</v>
      </c>
    </row>
    <row r="146" spans="1:9" s="114" customFormat="1" ht="18" customHeight="1">
      <c r="A146" s="12"/>
      <c r="C146" s="114" t="s">
        <v>100</v>
      </c>
      <c r="F146" s="115">
        <v>185901</v>
      </c>
      <c r="G146" s="114">
        <v>183771</v>
      </c>
      <c r="H146" s="115">
        <f>+F146</f>
        <v>185901</v>
      </c>
      <c r="I146" s="114">
        <f>+G146</f>
        <v>183771</v>
      </c>
    </row>
    <row r="147" spans="1:9" s="114" customFormat="1" ht="21" customHeight="1" thickBot="1">
      <c r="A147" s="12"/>
      <c r="C147" s="114" t="s">
        <v>237</v>
      </c>
      <c r="F147" s="138">
        <f>F145/F146*100</f>
        <v>1.4701373311601338</v>
      </c>
      <c r="G147" s="138">
        <f>G145/G146*100</f>
        <v>2.5145425556807113</v>
      </c>
      <c r="H147" s="138">
        <f>H145/H146*100</f>
        <v>1.4701373311601338</v>
      </c>
      <c r="I147" s="138">
        <f>I145/I146*100</f>
        <v>2.5145425556807113</v>
      </c>
    </row>
    <row r="148" spans="6:9" ht="15">
      <c r="F148" s="139"/>
      <c r="G148" s="139"/>
      <c r="H148" s="139"/>
      <c r="I148" s="139"/>
    </row>
    <row r="149" spans="2:3" ht="15">
      <c r="B149" s="17" t="s">
        <v>101</v>
      </c>
      <c r="C149" s="17" t="s">
        <v>316</v>
      </c>
    </row>
    <row r="151" spans="3:9" ht="33" customHeight="1">
      <c r="C151" s="258" t="s">
        <v>317</v>
      </c>
      <c r="D151" s="258"/>
      <c r="E151" s="258"/>
      <c r="F151" s="258"/>
      <c r="G151" s="258"/>
      <c r="H151" s="258"/>
      <c r="I151" s="258"/>
    </row>
    <row r="152" spans="3:8" ht="18" customHeight="1">
      <c r="C152" s="36"/>
      <c r="D152" s="36"/>
      <c r="E152" s="172"/>
      <c r="F152" s="36"/>
      <c r="G152" s="36"/>
      <c r="H152" s="36"/>
    </row>
    <row r="153" spans="3:8" ht="18" customHeight="1">
      <c r="C153" s="36"/>
      <c r="D153" s="36"/>
      <c r="E153" s="172"/>
      <c r="F153" s="36"/>
      <c r="G153" s="36"/>
      <c r="H153" s="36"/>
    </row>
    <row r="154" spans="3:8" ht="18" customHeight="1">
      <c r="C154" s="36"/>
      <c r="D154" s="36"/>
      <c r="E154" s="172"/>
      <c r="F154" s="36"/>
      <c r="G154" s="36"/>
      <c r="H154" s="36"/>
    </row>
    <row r="155" ht="18" customHeight="1">
      <c r="E155" s="109"/>
    </row>
    <row r="156" ht="20.25" customHeight="1">
      <c r="E156" s="109"/>
    </row>
    <row r="157" ht="20.25" customHeight="1">
      <c r="E157" s="109"/>
    </row>
    <row r="158" ht="16.5" customHeight="1">
      <c r="E158" s="105"/>
    </row>
    <row r="162" ht="15.75">
      <c r="E162" s="105"/>
    </row>
  </sheetData>
  <mergeCells count="22">
    <mergeCell ref="B118:I118"/>
    <mergeCell ref="D120:E120"/>
    <mergeCell ref="D121:E121"/>
    <mergeCell ref="B124:C124"/>
    <mergeCell ref="B8:I8"/>
    <mergeCell ref="B10:I10"/>
    <mergeCell ref="B21:I21"/>
    <mergeCell ref="B97:I97"/>
    <mergeCell ref="B58:I58"/>
    <mergeCell ref="B95:I95"/>
    <mergeCell ref="B63:I63"/>
    <mergeCell ref="B32:I32"/>
    <mergeCell ref="C151:I151"/>
    <mergeCell ref="B62:I62"/>
    <mergeCell ref="F142:G142"/>
    <mergeCell ref="H142:I142"/>
    <mergeCell ref="C141:I141"/>
    <mergeCell ref="D124:E124"/>
    <mergeCell ref="G124:I124"/>
    <mergeCell ref="B135:I135"/>
    <mergeCell ref="D127:E127"/>
    <mergeCell ref="G127:I127"/>
  </mergeCells>
  <printOptions/>
  <pageMargins left="0.75" right="0.75" top="0.51" bottom="0.55" header="0.37" footer="0.39"/>
  <pageSetup cellComments="asDisplayed" firstPageNumber="8" useFirstPageNumber="1" fitToHeight="0" fitToWidth="1" horizontalDpi="600" verticalDpi="600" orientation="portrait" scale="65" r:id="rId1"/>
  <headerFooter alignWithMargins="0">
    <oddFooter>&amp;C&amp;P</oddFooter>
  </headerFooter>
  <rowBreaks count="2" manualBreakCount="2">
    <brk id="59" max="8" man="1"/>
    <brk id="115" max="8" man="1"/>
  </rowBreaks>
</worksheet>
</file>

<file path=xl/worksheets/sheet7.xml><?xml version="1.0" encoding="utf-8"?>
<worksheet xmlns="http://schemas.openxmlformats.org/spreadsheetml/2006/main" xmlns:r="http://schemas.openxmlformats.org/officeDocument/2006/relationships">
  <dimension ref="B1:H45"/>
  <sheetViews>
    <sheetView zoomScaleSheetLayoutView="100" workbookViewId="0" topLeftCell="C1">
      <selection activeCell="D45" sqref="D45"/>
    </sheetView>
  </sheetViews>
  <sheetFormatPr defaultColWidth="9.140625" defaultRowHeight="12.75"/>
  <cols>
    <col min="1" max="1" width="2.7109375" style="197" customWidth="1"/>
    <col min="2" max="2" width="5.57421875" style="197" customWidth="1"/>
    <col min="3" max="3" width="36.421875" style="197" customWidth="1"/>
    <col min="4" max="4" width="23.8515625" style="197" customWidth="1"/>
    <col min="5" max="5" width="16.140625" style="197" customWidth="1"/>
    <col min="6" max="6" width="59.140625" style="197" customWidth="1"/>
    <col min="7" max="7" width="2.421875" style="197" customWidth="1"/>
    <col min="8" max="16384" width="9.140625" style="197" customWidth="1"/>
  </cols>
  <sheetData>
    <row r="1" spans="2:6" ht="12.75" customHeight="1">
      <c r="B1" s="247" t="s">
        <v>140</v>
      </c>
      <c r="C1" s="247"/>
      <c r="D1" s="247"/>
      <c r="E1" s="247"/>
      <c r="F1" s="247"/>
    </row>
    <row r="2" spans="2:6" ht="12.75" customHeight="1">
      <c r="B2" s="247"/>
      <c r="C2" s="247"/>
      <c r="D2" s="247"/>
      <c r="E2" s="247"/>
      <c r="F2" s="247"/>
    </row>
    <row r="3" spans="2:6" ht="12.75" customHeight="1">
      <c r="B3" s="247" t="s">
        <v>325</v>
      </c>
      <c r="C3" s="247"/>
      <c r="D3" s="247"/>
      <c r="E3" s="247"/>
      <c r="F3" s="247"/>
    </row>
    <row r="4" spans="2:6" ht="12.75">
      <c r="B4" s="247"/>
      <c r="C4" s="247"/>
      <c r="D4" s="247"/>
      <c r="E4" s="247"/>
      <c r="F4" s="247"/>
    </row>
    <row r="5" spans="2:6" ht="12.75" customHeight="1">
      <c r="B5" s="192" t="s">
        <v>141</v>
      </c>
      <c r="C5" s="247" t="s">
        <v>142</v>
      </c>
      <c r="D5" s="247"/>
      <c r="E5" s="247"/>
      <c r="F5" s="247"/>
    </row>
    <row r="6" spans="2:6" ht="13.5" thickBot="1">
      <c r="B6" s="224"/>
      <c r="C6" s="248"/>
      <c r="D6" s="248"/>
      <c r="E6" s="248"/>
      <c r="F6" s="248"/>
    </row>
    <row r="7" spans="2:7" ht="18.75" customHeight="1">
      <c r="B7" s="245" t="s">
        <v>143</v>
      </c>
      <c r="C7" s="245" t="s">
        <v>144</v>
      </c>
      <c r="D7" s="245" t="s">
        <v>145</v>
      </c>
      <c r="E7" s="245" t="s">
        <v>146</v>
      </c>
      <c r="F7" s="245" t="s">
        <v>147</v>
      </c>
      <c r="G7"/>
    </row>
    <row r="8" spans="2:7" ht="13.5" thickBot="1">
      <c r="B8" s="246"/>
      <c r="C8" s="246"/>
      <c r="D8" s="246"/>
      <c r="E8" s="246"/>
      <c r="F8" s="246"/>
      <c r="G8"/>
    </row>
    <row r="9" spans="2:7" ht="12.75">
      <c r="B9" s="280">
        <v>1</v>
      </c>
      <c r="C9" s="274" t="s">
        <v>326</v>
      </c>
      <c r="D9" s="277" t="s">
        <v>327</v>
      </c>
      <c r="E9" s="277" t="s">
        <v>328</v>
      </c>
      <c r="F9" s="274" t="s">
        <v>329</v>
      </c>
      <c r="G9"/>
    </row>
    <row r="10" spans="2:7" ht="34.5" customHeight="1" thickBot="1">
      <c r="B10" s="244"/>
      <c r="C10" s="276"/>
      <c r="D10" s="279"/>
      <c r="E10" s="279"/>
      <c r="F10" s="276"/>
      <c r="G10"/>
    </row>
    <row r="11" spans="2:7" ht="13.5" customHeight="1">
      <c r="B11" s="280">
        <v>2</v>
      </c>
      <c r="C11" s="274" t="s">
        <v>148</v>
      </c>
      <c r="D11" s="277" t="s">
        <v>149</v>
      </c>
      <c r="E11" s="218" t="s">
        <v>164</v>
      </c>
      <c r="F11" s="274" t="s">
        <v>330</v>
      </c>
      <c r="G11"/>
    </row>
    <row r="12" spans="2:7" ht="64.5" customHeight="1">
      <c r="B12" s="249"/>
      <c r="C12" s="275"/>
      <c r="D12" s="278"/>
      <c r="E12" s="205" t="s">
        <v>163</v>
      </c>
      <c r="F12" s="275"/>
      <c r="G12"/>
    </row>
    <row r="13" spans="2:7" ht="12.75">
      <c r="B13" s="249"/>
      <c r="C13" s="275"/>
      <c r="D13" s="278"/>
      <c r="E13" s="205"/>
      <c r="F13" s="194"/>
      <c r="G13"/>
    </row>
    <row r="14" spans="2:7" ht="24">
      <c r="B14" s="249"/>
      <c r="C14" s="275"/>
      <c r="D14" s="278"/>
      <c r="E14" s="216"/>
      <c r="F14" s="194" t="s">
        <v>150</v>
      </c>
      <c r="G14"/>
    </row>
    <row r="15" spans="2:7" ht="13.5" customHeight="1">
      <c r="B15" s="249"/>
      <c r="C15" s="275"/>
      <c r="D15" s="278"/>
      <c r="E15" s="216"/>
      <c r="F15" s="194"/>
      <c r="G15"/>
    </row>
    <row r="16" spans="2:7" ht="27.75" customHeight="1">
      <c r="B16" s="249"/>
      <c r="C16" s="275"/>
      <c r="D16" s="278"/>
      <c r="E16" s="216"/>
      <c r="F16" s="194" t="s">
        <v>151</v>
      </c>
      <c r="G16"/>
    </row>
    <row r="17" spans="2:7" ht="18.75" customHeight="1" thickBot="1">
      <c r="B17" s="244"/>
      <c r="C17" s="276"/>
      <c r="D17" s="279"/>
      <c r="E17" s="217"/>
      <c r="F17" s="195"/>
      <c r="G17"/>
    </row>
    <row r="18" spans="2:7" ht="13.5" customHeight="1">
      <c r="B18" s="277">
        <v>3</v>
      </c>
      <c r="C18" s="194" t="s">
        <v>211</v>
      </c>
      <c r="D18" s="277" t="s">
        <v>210</v>
      </c>
      <c r="E18" s="218" t="s">
        <v>164</v>
      </c>
      <c r="F18" s="274" t="s">
        <v>331</v>
      </c>
      <c r="G18"/>
    </row>
    <row r="19" spans="2:7" ht="13.5" customHeight="1">
      <c r="B19" s="278"/>
      <c r="C19" s="194" t="s">
        <v>212</v>
      </c>
      <c r="D19" s="278"/>
      <c r="E19" s="205" t="s">
        <v>163</v>
      </c>
      <c r="F19" s="275"/>
      <c r="G19"/>
    </row>
    <row r="20" spans="2:7" ht="13.5" thickBot="1">
      <c r="B20" s="279"/>
      <c r="C20" s="208"/>
      <c r="D20" s="279"/>
      <c r="E20" s="217"/>
      <c r="F20" s="276"/>
      <c r="G20"/>
    </row>
    <row r="21" spans="2:7" ht="15.75">
      <c r="B21" s="196"/>
      <c r="C21"/>
      <c r="D21"/>
      <c r="E21"/>
      <c r="F21"/>
      <c r="G21"/>
    </row>
    <row r="22" spans="2:7" ht="15" customHeight="1">
      <c r="B22" s="192" t="s">
        <v>152</v>
      </c>
      <c r="C22" s="228" t="s">
        <v>153</v>
      </c>
      <c r="D22" s="219"/>
      <c r="E22" s="219"/>
      <c r="F22" s="219"/>
      <c r="G22" s="219"/>
    </row>
    <row r="23" spans="2:7" ht="15" customHeight="1" thickBot="1">
      <c r="B23" s="220"/>
      <c r="C23" s="219"/>
      <c r="D23" s="219"/>
      <c r="E23" s="219"/>
      <c r="F23" s="219"/>
      <c r="G23" s="219"/>
    </row>
    <row r="24" spans="2:7" s="229" customFormat="1" ht="33" customHeight="1" thickBot="1">
      <c r="B24" s="221" t="s">
        <v>143</v>
      </c>
      <c r="C24" s="222" t="s">
        <v>144</v>
      </c>
      <c r="D24" s="222" t="s">
        <v>145</v>
      </c>
      <c r="E24" s="222" t="s">
        <v>146</v>
      </c>
      <c r="F24" s="222" t="s">
        <v>147</v>
      </c>
      <c r="G24" s="225"/>
    </row>
    <row r="25" spans="2:7" ht="15" customHeight="1">
      <c r="B25" s="205">
        <v>1</v>
      </c>
      <c r="C25" s="275" t="s">
        <v>154</v>
      </c>
      <c r="D25" s="193" t="s">
        <v>155</v>
      </c>
      <c r="E25" s="193" t="s">
        <v>209</v>
      </c>
      <c r="F25" s="275" t="s">
        <v>161</v>
      </c>
      <c r="G25" s="223"/>
    </row>
    <row r="26" spans="2:7" ht="15" customHeight="1">
      <c r="B26" s="226"/>
      <c r="C26" s="275"/>
      <c r="D26" s="193"/>
      <c r="E26" s="193" t="s">
        <v>163</v>
      </c>
      <c r="F26" s="275"/>
      <c r="G26" s="223"/>
    </row>
    <row r="27" spans="2:7" ht="15" customHeight="1">
      <c r="B27" s="226"/>
      <c r="C27" s="275"/>
      <c r="D27" s="193"/>
      <c r="E27" s="193"/>
      <c r="F27" s="275"/>
      <c r="G27" s="223"/>
    </row>
    <row r="28" spans="2:7" ht="15" customHeight="1">
      <c r="B28" s="226"/>
      <c r="C28" s="275"/>
      <c r="D28" s="193"/>
      <c r="E28" s="193"/>
      <c r="F28" s="275"/>
      <c r="G28" s="223"/>
    </row>
    <row r="29" spans="2:7" ht="12.75" customHeight="1">
      <c r="B29" s="226"/>
      <c r="C29" s="206"/>
      <c r="D29" s="193"/>
      <c r="E29" s="193"/>
      <c r="F29" s="194"/>
      <c r="G29" s="223"/>
    </row>
    <row r="30" spans="2:7" ht="15.75">
      <c r="B30" s="226"/>
      <c r="C30" s="206"/>
      <c r="D30" s="193" t="s">
        <v>213</v>
      </c>
      <c r="E30" s="193" t="s">
        <v>209</v>
      </c>
      <c r="F30" s="275" t="s">
        <v>156</v>
      </c>
      <c r="G30" s="223"/>
    </row>
    <row r="31" spans="2:7" ht="12.75" customHeight="1">
      <c r="B31" s="226"/>
      <c r="C31" s="206"/>
      <c r="D31" s="193" t="s">
        <v>214</v>
      </c>
      <c r="E31" s="193" t="s">
        <v>163</v>
      </c>
      <c r="F31" s="275"/>
      <c r="G31" s="223"/>
    </row>
    <row r="32" spans="2:7" ht="24" customHeight="1" thickBot="1">
      <c r="B32" s="227"/>
      <c r="C32" s="207"/>
      <c r="D32" s="208"/>
      <c r="E32" s="207"/>
      <c r="F32" s="207"/>
      <c r="G32" s="223"/>
    </row>
    <row r="33" spans="2:7" ht="15" customHeight="1">
      <c r="B33" s="277">
        <v>2</v>
      </c>
      <c r="C33" s="274" t="s">
        <v>157</v>
      </c>
      <c r="D33" s="277" t="s">
        <v>158</v>
      </c>
      <c r="E33" s="193" t="s">
        <v>164</v>
      </c>
      <c r="F33" s="274" t="s">
        <v>332</v>
      </c>
      <c r="G33" s="273"/>
    </row>
    <row r="34" spans="2:7" ht="12.75">
      <c r="B34" s="278"/>
      <c r="C34" s="275"/>
      <c r="D34" s="278"/>
      <c r="E34" s="193" t="s">
        <v>163</v>
      </c>
      <c r="F34" s="275"/>
      <c r="G34" s="273"/>
    </row>
    <row r="35" spans="2:7" ht="13.5" thickBot="1">
      <c r="B35" s="279"/>
      <c r="C35" s="276"/>
      <c r="D35" s="279"/>
      <c r="E35" s="207"/>
      <c r="F35" s="276"/>
      <c r="G35" s="273"/>
    </row>
    <row r="36" spans="2:7" ht="15" customHeight="1">
      <c r="B36" s="277">
        <v>3</v>
      </c>
      <c r="C36" s="274" t="s">
        <v>159</v>
      </c>
      <c r="D36" s="277" t="s">
        <v>160</v>
      </c>
      <c r="E36" s="193" t="s">
        <v>164</v>
      </c>
      <c r="F36" s="274" t="s">
        <v>162</v>
      </c>
      <c r="G36" s="273"/>
    </row>
    <row r="37" spans="2:7" ht="12.75">
      <c r="B37" s="278"/>
      <c r="C37" s="275"/>
      <c r="D37" s="278"/>
      <c r="E37" s="193" t="s">
        <v>163</v>
      </c>
      <c r="F37" s="275"/>
      <c r="G37" s="273"/>
    </row>
    <row r="38" spans="2:7" ht="43.5" customHeight="1" thickBot="1">
      <c r="B38" s="279"/>
      <c r="C38" s="276"/>
      <c r="D38" s="279"/>
      <c r="E38" s="207"/>
      <c r="F38" s="276"/>
      <c r="G38" s="273"/>
    </row>
    <row r="39" spans="2:7" ht="15" customHeight="1">
      <c r="B39" s="277">
        <v>4</v>
      </c>
      <c r="C39" s="274" t="s">
        <v>333</v>
      </c>
      <c r="D39" s="218" t="s">
        <v>334</v>
      </c>
      <c r="E39" s="193" t="s">
        <v>335</v>
      </c>
      <c r="F39" s="275" t="s">
        <v>337</v>
      </c>
      <c r="G39" s="273"/>
    </row>
    <row r="40" spans="2:7" ht="73.5" customHeight="1">
      <c r="B40" s="278"/>
      <c r="C40" s="275"/>
      <c r="D40" s="205"/>
      <c r="E40" s="193" t="s">
        <v>336</v>
      </c>
      <c r="F40" s="275"/>
      <c r="G40" s="273"/>
    </row>
    <row r="41" spans="2:7" ht="12.75">
      <c r="B41" s="278"/>
      <c r="C41" s="275"/>
      <c r="D41" s="205"/>
      <c r="E41" s="193"/>
      <c r="F41" s="241"/>
      <c r="G41" s="273"/>
    </row>
    <row r="42" spans="2:7" ht="12.75">
      <c r="B42" s="278"/>
      <c r="C42" s="275"/>
      <c r="D42" s="205" t="s">
        <v>338</v>
      </c>
      <c r="E42" s="193" t="s">
        <v>335</v>
      </c>
      <c r="F42" s="275" t="s">
        <v>339</v>
      </c>
      <c r="G42" s="273"/>
    </row>
    <row r="43" spans="2:7" ht="36" customHeight="1">
      <c r="B43" s="278"/>
      <c r="C43" s="275"/>
      <c r="D43" s="205"/>
      <c r="E43" s="193" t="s">
        <v>163</v>
      </c>
      <c r="F43" s="275"/>
      <c r="G43" s="273"/>
    </row>
    <row r="44" spans="2:7" ht="13.5" thickBot="1">
      <c r="B44" s="279"/>
      <c r="C44" s="276"/>
      <c r="D44" s="243"/>
      <c r="E44" s="207"/>
      <c r="F44" s="217"/>
      <c r="G44" s="273"/>
    </row>
    <row r="45" spans="3:8" ht="15.75">
      <c r="C45" s="196"/>
      <c r="D45"/>
      <c r="E45"/>
      <c r="F45"/>
      <c r="G45"/>
      <c r="H45"/>
    </row>
  </sheetData>
  <mergeCells count="41">
    <mergeCell ref="B36:B38"/>
    <mergeCell ref="C36:C38"/>
    <mergeCell ref="D36:D38"/>
    <mergeCell ref="F36:F38"/>
    <mergeCell ref="B18:B20"/>
    <mergeCell ref="D18:D20"/>
    <mergeCell ref="B11:B17"/>
    <mergeCell ref="C11:C17"/>
    <mergeCell ref="D11:D17"/>
    <mergeCell ref="B1:F1"/>
    <mergeCell ref="B2:F2"/>
    <mergeCell ref="B3:F3"/>
    <mergeCell ref="B4:F4"/>
    <mergeCell ref="C5:F5"/>
    <mergeCell ref="C6:F6"/>
    <mergeCell ref="E9:E10"/>
    <mergeCell ref="D9:D10"/>
    <mergeCell ref="C9:C10"/>
    <mergeCell ref="B9:B10"/>
    <mergeCell ref="F7:F8"/>
    <mergeCell ref="F9:F10"/>
    <mergeCell ref="E7:E8"/>
    <mergeCell ref="D7:D8"/>
    <mergeCell ref="C7:C8"/>
    <mergeCell ref="B7:B8"/>
    <mergeCell ref="B33:B35"/>
    <mergeCell ref="C33:C35"/>
    <mergeCell ref="D33:D35"/>
    <mergeCell ref="F33:F35"/>
    <mergeCell ref="B39:B44"/>
    <mergeCell ref="C39:C44"/>
    <mergeCell ref="F39:F40"/>
    <mergeCell ref="F42:F43"/>
    <mergeCell ref="G39:G44"/>
    <mergeCell ref="F11:F12"/>
    <mergeCell ref="C25:C28"/>
    <mergeCell ref="F25:F28"/>
    <mergeCell ref="F30:F31"/>
    <mergeCell ref="G33:G35"/>
    <mergeCell ref="F18:F20"/>
    <mergeCell ref="G36:G38"/>
  </mergeCells>
  <printOptions/>
  <pageMargins left="0.38" right="0.26" top="0.22" bottom="0.47" header="0.17" footer="0.19"/>
  <pageSetup firstPageNumber="11" useFirstPageNumber="1" fitToHeight="2" horizontalDpi="600" verticalDpi="600" orientation="landscape" paperSize="9" r:id="rId1"/>
  <headerFooter alignWithMargins="0">
    <oddFooter>&amp;C&amp;P</oddFooter>
  </headerFooter>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Agnes</cp:lastModifiedBy>
  <cp:lastPrinted>2009-08-26T08:06:52Z</cp:lastPrinted>
  <dcterms:created xsi:type="dcterms:W3CDTF">2007-07-17T09:28:26Z</dcterms:created>
  <dcterms:modified xsi:type="dcterms:W3CDTF">2009-08-27T10:10:13Z</dcterms:modified>
  <cp:category/>
  <cp:version/>
  <cp:contentType/>
  <cp:contentStatus/>
</cp:coreProperties>
</file>